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<sst xmlns="http://schemas.openxmlformats.org/spreadsheetml/2006/main" count="227" uniqueCount="199">
  <si>
    <t>г</t>
  </si>
  <si>
    <t>д</t>
  </si>
  <si>
    <t>е</t>
  </si>
  <si>
    <t>ж</t>
  </si>
  <si>
    <t>з</t>
  </si>
  <si>
    <t>и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</si>
  <si>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</si>
  <si>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</si>
  <si>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</si>
  <si>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</si>
  <si>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</si>
  <si>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</si>
  <si>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</si>
  <si>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</si>
  <si>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</si>
  <si>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</si>
  <si>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</si>
  <si>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подвалов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</si>
  <si>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</si>
  <si>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</si>
  <si>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</si>
  <si>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</si>
  <si>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</si>
  <si>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</si>
  <si>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</si>
  <si>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</si>
  <si>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</si>
  <si>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</si>
  <si>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</si>
  <si>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</si>
  <si>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</si>
  <si>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</si>
  <si>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</si>
  <si>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</si>
  <si>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</si>
  <si>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</si>
  <si>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</si>
  <si>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</si>
  <si>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</si>
  <si>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</si>
  <si>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</si>
  <si>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</si>
  <si>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</si>
  <si>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</si>
  <si>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</si>
  <si>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</si>
  <si>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</si>
  <si>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</si>
  <si>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</si>
  <si>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</si>
  <si>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</si>
  <si>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</si>
  <si>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</si>
  <si>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</si>
  <si>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</si>
  <si>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</si>
  <si>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</si>
  <si>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</si>
  <si>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</si>
  <si>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</si>
  <si>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</si>
  <si>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</si>
  <si>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</si>
  <si>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</si>
  <si>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</si>
  <si>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</si>
  <si>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</si>
  <si>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</si>
  <si>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</si>
  <si>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</si>
  <si>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</si>
  <si>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</si>
  <si>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</si>
  <si>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</si>
  <si>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</si>
  <si>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</si>
  <si>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</si>
  <si>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</si>
  <si>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</si>
  <si>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</si>
  <si>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</si>
  <si>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</si>
  <si>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</si>
  <si>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</si>
  <si>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</si>
  <si>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</si>
  <si>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</si>
  <si>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</si>
  <si>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</si>
  <si>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</si>
  <si>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</si>
  <si>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</si>
  <si>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автомата 25А (кв.61)</t>
  </si>
  <si>
    <t>смена энергосберегающего патрона (2 под,1этаж)</t>
  </si>
  <si>
    <t>очистка корпуса ВРУ и ЩУРС от пыли и грязи (нетканный материал)</t>
  </si>
  <si>
    <t>смена плавкой вставки 250 А в ВРУ</t>
  </si>
  <si>
    <t>смена плавкой вставки 100 А в ВРУ</t>
  </si>
  <si>
    <t>ревизия и восстановление целостности изоляции электропроводки и контактных соединений электрооборудования</t>
  </si>
  <si>
    <t>замена предохранителя  5А в энергосберегающем светильнике</t>
  </si>
  <si>
    <t>замена светильника энергосберегающего  СА 18 (1под)</t>
  </si>
  <si>
    <t>замена светоакустического светильника СА 18 в тамбуре (1 подъезд)</t>
  </si>
  <si>
    <t>смена автомата 25 А (кв.40)</t>
  </si>
  <si>
    <t>смена автомата 16 А (кв.6)</t>
  </si>
  <si>
    <t>замена светильника Луч220</t>
  </si>
  <si>
    <t>смена патрона энергосберегающего на л/марше</t>
  </si>
  <si>
    <t>восстановление схемы освещения придомовой территории (1 подъезд):</t>
  </si>
  <si>
    <t>а</t>
  </si>
  <si>
    <t>устройство кабеля АВВГ 2*2,5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</si>
  <si>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</si>
  <si>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</si>
  <si>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(кв.24)</t>
  </si>
  <si>
    <t>устранение засора канализационного коллектора Ду 100 мм (1под)</t>
  </si>
  <si>
    <t>замена участка канализационного стояка Ду 50 мм (подвал,стояк кв.76):</t>
  </si>
  <si>
    <t>смена участка трубы РР Ду 50 мм</t>
  </si>
  <si>
    <t>б</t>
  </si>
  <si>
    <t>установка  эксцентрического перехода Ду 110*50</t>
  </si>
  <si>
    <t>в</t>
  </si>
  <si>
    <t>установка переходника РР для чугунных труб Ду 50 мм с манжетой</t>
  </si>
  <si>
    <t>установка канализационного отвода РР Ду 50*45</t>
  </si>
  <si>
    <t>отогрев ливневой канализации в колодце ( с торца 3-го подъезда)</t>
  </si>
  <si>
    <t>устранение засора канализационного коллектора Ду 100 мм(2-3 п)</t>
  </si>
  <si>
    <t>устранение свища на стояке ХВС (кв.78)</t>
  </si>
  <si>
    <t>замена участка стояка Ду 25ммХВС (кв.50)</t>
  </si>
  <si>
    <t>сварочные работы (кв.50)</t>
  </si>
  <si>
    <t>устранение свища на стояке ХВС (кв.104)</t>
  </si>
  <si>
    <t>замена вводного водосчетчика ХВС с переврезкой фитинга (3под):</t>
  </si>
  <si>
    <t>смена водосчетчика Ду 40 мм ВСКМ 90</t>
  </si>
  <si>
    <t>сварочные  работы</t>
  </si>
  <si>
    <t>замена участка  трубы Ду 32 мм стояка ХВС (кв.48):</t>
  </si>
  <si>
    <t>сварочные работы</t>
  </si>
  <si>
    <t>замена сбросного чугунного вентиля Ду 15 мм на стояках ХВС,ГВС (стояк кв.148)</t>
  </si>
  <si>
    <t>устранение свища на стояке ХВС (кв.41)</t>
  </si>
  <si>
    <t>замена вводного вентиля (кран шаровый Ду 15 мм) ХВС (кв.22)</t>
  </si>
  <si>
    <t>устранение засора канализационного стояка Ду 50мм (стояк кв.9)</t>
  </si>
  <si>
    <t>устранение свища на стояке ХВС (кв.84)</t>
  </si>
  <si>
    <t>устранение свищей на грязевике в ИТП № 2</t>
  </si>
  <si>
    <t>замена участка стояка канализации Ду 50 мм в подвале (стояк кв.1):</t>
  </si>
  <si>
    <t>смена манжеты уплотнительной 73*50</t>
  </si>
  <si>
    <t>установка переходника канализационного РР Ду 73*50 с манжетой</t>
  </si>
  <si>
    <t>устройство отовода канализационного РР Ду 50*45</t>
  </si>
  <si>
    <t>замена участка магистрали ГВС с заменой сборки и вентиля на стояке ГВС (стояк кв.4):</t>
  </si>
  <si>
    <t>смена участка трубы ВГП Ду 32 мм</t>
  </si>
  <si>
    <t>смена участка трубы ВГП Ду 20 мм</t>
  </si>
  <si>
    <t>устройство резьбы Ду 20 мм</t>
  </si>
  <si>
    <t>смена крана шарового Ду 20 мм</t>
  </si>
  <si>
    <t>смена сгона Ду 20 мм</t>
  </si>
  <si>
    <t>смена контргайки Ду 20 мм</t>
  </si>
  <si>
    <t>смена муфты Ду 20 мм</t>
  </si>
  <si>
    <t>смена резьбы Ду 15 мм</t>
  </si>
  <si>
    <t>замена участка стояка ХВС (кв.84):</t>
  </si>
  <si>
    <t>смена участка трубы ВГП 32 мм</t>
  </si>
  <si>
    <t>замена участка стояка ХВС с вентилем (подвал-квартира №38):</t>
  </si>
  <si>
    <t>смена участка трубы ВГП Ду 25 мм</t>
  </si>
  <si>
    <t>смена крана шарового Ду 25 мм</t>
  </si>
  <si>
    <t>смена резьбы Ду 25 мм</t>
  </si>
  <si>
    <t>устранение засора канализационного коллектора Ду 100 мм (3 под)</t>
  </si>
  <si>
    <t>смена крана шарового Ду15мм 11Бп1</t>
  </si>
  <si>
    <t>устранение свища на стояке ХВС (кв8)</t>
  </si>
  <si>
    <t>устранение засора канализационного коллектора Ду100мм (2п)</t>
  </si>
  <si>
    <t xml:space="preserve"> 9.3</t>
  </si>
  <si>
    <t>Текущий ремонт систем конструкт.элементов) (непредвиденные работы</t>
  </si>
  <si>
    <t>установка навесного замка (2п чердак)</t>
  </si>
  <si>
    <t>пробивка дверного полотна с 1 стороны (т.дв)</t>
  </si>
  <si>
    <t>смена остекления (2п т.дв)</t>
  </si>
  <si>
    <t>обход чердака и слив воды в местах протекания кровли (2п)</t>
  </si>
  <si>
    <t>ремонт полов 1-х этажей</t>
  </si>
  <si>
    <t>обход чердаков и слив воды в местах протекания кровли (1,2,3 пп)</t>
  </si>
  <si>
    <t>установка мешков под воду (1,2,3пп чердак)</t>
  </si>
  <si>
    <t>обход чердаков и слив воды в местах протекания кровли</t>
  </si>
  <si>
    <t>установка информационных досок (1-3пп,1эт)</t>
  </si>
  <si>
    <t>смена новых балясин на лестничном ограждении из полосовой стали 20*2мм</t>
  </si>
  <si>
    <t>обход чердаков и слив воды в местах протекания кровли (2 под)</t>
  </si>
  <si>
    <t>Изготовление проекта о состоянии кровельного покрытия</t>
  </si>
  <si>
    <t>закрытие слухового окна (2п чердак)</t>
  </si>
  <si>
    <t>покраска металлических дверей в контейнерные</t>
  </si>
  <si>
    <t>замена деревянных оконных блоков на окна ПВХ</t>
  </si>
  <si>
    <t>ремонт межпанельных швов кв.71</t>
  </si>
  <si>
    <t xml:space="preserve">закрытие подвальных продухов </t>
  </si>
  <si>
    <t>установка навесного замка (3п техкомната)</t>
  </si>
  <si>
    <t>установка проушин (3п техкомната)</t>
  </si>
  <si>
    <t>сброс снежных наносов с парапетных плит (кровля)</t>
  </si>
  <si>
    <t>установка дверного уплотнителя (3п,т.дв)</t>
  </si>
  <si>
    <t xml:space="preserve">            ИТОГО по п. 9 :</t>
  </si>
  <si>
    <t>Управление многоквартирным домом</t>
  </si>
  <si>
    <t xml:space="preserve">   Сумма затрат по дому в год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</si>
  <si>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</si>
  <si>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</si>
  <si>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</si>
  <si>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ул.Энергетиков 10</t>
  </si>
  <si>
    <t xml:space="preserve">Сбор, вывоз и захоронение твердых бытовых отходов    </t>
  </si>
  <si>
    <t>Результат за 2018 год "+" -экономия "-" - перерасход</t>
  </si>
  <si>
    <t>Текущий ремонт за 2018 год</t>
  </si>
  <si>
    <t>Результат накоплением "+" - экономия "-" - перерасход</t>
  </si>
  <si>
    <t>10.</t>
  </si>
  <si>
    <t xml:space="preserve">Итого начислено населению </t>
  </si>
  <si>
    <t xml:space="preserve">Итого оплачено населением </t>
  </si>
  <si>
    <t xml:space="preserve">Результат за 2018 год:  </t>
  </si>
  <si>
    <t xml:space="preserve">начислено населению (1382251,32)+ текущий ремонт (1372343,59) - сумма затрат по дому за год (1667094,46) = </t>
  </si>
  <si>
    <t xml:space="preserve">Результат с учетом остатка средств на начало года (147599,55-129361,59) =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</si>
</sst>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8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2" fontId="4" fillId="0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7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 topLeftCell="A148">
      <selection activeCell="C176" sqref="C176"/>
    </sheetView>
  </sheetViews>
  <sheetFormatPr defaultColWidth="9.00390625" defaultRowHeight="12.75"/>
  <cols>
    <col min="1" max="1" width="6.125" style="72" customWidth="1"/>
    <col min="2" max="2" width="63.75390625" style="61" customWidth="1"/>
    <col min="3" max="3" width="24.375" style="73" customWidth="1"/>
    <col min="4" max="16384" width="9.125" style="61" customWidth="1"/>
  </cols>
  <sheetData>
    <row r="1" spans="1:3" s="1" customFormat="1" ht="11.25">
      <c r="A1" s="5" t="s">
        <v>185</v>
      </c>
      <c r="B1" s="5"/>
      <c r="C1" s="3"/>
    </row>
    <row r="2" spans="1:3" s="1" customFormat="1" ht="12.75" customHeight="1">
      <c r="A2" s="5" t="s">
        <v>186</v>
      </c>
      <c r="B2" s="5"/>
      <c r="C2" s="3"/>
    </row>
    <row r="3" spans="1:3" s="1" customFormat="1" ht="11.25">
      <c r="A3" s="5" t="s">
        <v>188</v>
      </c>
      <c r="B3" s="5"/>
      <c r="C3" s="3"/>
    </row>
    <row r="4" spans="1:3" s="1" customFormat="1" ht="11.25">
      <c r="A4" s="6"/>
      <c r="B4" s="6"/>
      <c r="C4" s="3"/>
    </row>
    <row r="5" spans="1:3" s="10" customFormat="1" ht="11.25">
      <c r="A5" s="7"/>
      <c r="B5" s="8" t="s">
        <v>187</v>
      </c>
      <c r="C5" s="9">
        <v>129361.59172399982</v>
      </c>
    </row>
    <row r="6" spans="1:3" s="14" customFormat="1" ht="11.25">
      <c r="A6" s="11"/>
      <c r="B6" s="12" t="s">
        <v>6</v>
      </c>
      <c r="C6" s="13"/>
    </row>
    <row r="7" spans="1:3" s="14" customFormat="1" ht="11.25">
      <c r="A7" s="11" t="s">
        <v>7</v>
      </c>
      <c r="B7" s="15" t="s">
        <v>8</v>
      </c>
      <c r="C7" s="16">
        <v>28101.024</v>
      </c>
    </row>
    <row r="8" spans="1:3" s="14" customFormat="1" ht="11.25">
      <c r="A8" s="11"/>
      <c r="B8" s="15" t="s">
        <v>9</v>
      </c>
      <c r="C8" s="16">
        <v>40472.544</v>
      </c>
    </row>
    <row r="9" spans="1:3" s="14" customFormat="1" ht="11.25">
      <c r="A9" s="11" t="s">
        <v>10</v>
      </c>
      <c r="B9" s="17" t="s">
        <v>11</v>
      </c>
      <c r="C9" s="16">
        <v>17875.584</v>
      </c>
    </row>
    <row r="10" spans="1:3" s="14" customFormat="1" ht="11.25">
      <c r="A10" s="11"/>
      <c r="B10" s="17" t="s">
        <v>12</v>
      </c>
      <c r="C10" s="16">
        <v>48602.4</v>
      </c>
    </row>
    <row r="11" spans="1:3" s="14" customFormat="1" ht="22.5">
      <c r="A11" s="11" t="s">
        <v>13</v>
      </c>
      <c r="B11" s="17" t="s">
        <v>14</v>
      </c>
      <c r="C11" s="16">
        <v>15125.712000000001</v>
      </c>
    </row>
    <row r="12" spans="1:3" s="14" customFormat="1" ht="11.25">
      <c r="A12" s="11" t="s">
        <v>15</v>
      </c>
      <c r="B12" s="17" t="s">
        <v>189</v>
      </c>
      <c r="C12" s="16">
        <v>157757.68399999998</v>
      </c>
    </row>
    <row r="13" spans="1:3" s="14" customFormat="1" ht="11.25">
      <c r="A13" s="11" t="s">
        <v>16</v>
      </c>
      <c r="B13" s="15" t="s">
        <v>17</v>
      </c>
      <c r="C13" s="16">
        <v>1616.33</v>
      </c>
    </row>
    <row r="14" spans="1:3" s="14" customFormat="1" ht="11.25">
      <c r="A14" s="11">
        <v>1.8</v>
      </c>
      <c r="B14" s="17" t="s">
        <v>18</v>
      </c>
      <c r="C14" s="16">
        <v>1257.66</v>
      </c>
    </row>
    <row r="15" spans="1:3" s="14" customFormat="1" ht="11.25">
      <c r="A15" s="18" t="s">
        <v>19</v>
      </c>
      <c r="B15" s="17" t="s">
        <v>20</v>
      </c>
      <c r="C15" s="16">
        <v>198000</v>
      </c>
    </row>
    <row r="16" spans="1:3" s="14" customFormat="1" ht="11.25">
      <c r="A16" s="18"/>
      <c r="B16" s="17" t="s">
        <v>21</v>
      </c>
      <c r="C16" s="16">
        <v>13647</v>
      </c>
    </row>
    <row r="17" spans="1:3" s="14" customFormat="1" ht="11.25">
      <c r="A17" s="11"/>
      <c r="B17" s="19" t="s">
        <v>22</v>
      </c>
      <c r="C17" s="20">
        <f>SUM(C7:C16)</f>
        <v>522455.93799999997</v>
      </c>
    </row>
    <row r="18" spans="1:3" s="14" customFormat="1" ht="11.25">
      <c r="A18" s="21"/>
      <c r="B18" s="22" t="s">
        <v>23</v>
      </c>
      <c r="C18" s="16"/>
    </row>
    <row r="19" spans="1:3" s="14" customFormat="1" ht="11.25">
      <c r="A19" s="11" t="s">
        <v>24</v>
      </c>
      <c r="B19" s="17" t="s">
        <v>25</v>
      </c>
      <c r="C19" s="16">
        <v>9001.44</v>
      </c>
    </row>
    <row r="20" spans="1:3" s="14" customFormat="1" ht="11.25">
      <c r="A20" s="11" t="s">
        <v>26</v>
      </c>
      <c r="B20" s="17" t="s">
        <v>27</v>
      </c>
      <c r="C20" s="16">
        <v>4227.6</v>
      </c>
    </row>
    <row r="21" spans="1:3" s="14" customFormat="1" ht="11.25">
      <c r="A21" s="11" t="s">
        <v>28</v>
      </c>
      <c r="B21" s="17" t="s">
        <v>29</v>
      </c>
      <c r="C21" s="16">
        <v>38830.60610000001</v>
      </c>
    </row>
    <row r="22" spans="1:3" s="14" customFormat="1" ht="11.25">
      <c r="A22" s="11" t="s">
        <v>30</v>
      </c>
      <c r="B22" s="17" t="s">
        <v>31</v>
      </c>
      <c r="C22" s="16">
        <v>703.08</v>
      </c>
    </row>
    <row r="23" spans="1:3" s="14" customFormat="1" ht="11.25">
      <c r="A23" s="11" t="s">
        <v>32</v>
      </c>
      <c r="B23" s="17" t="s">
        <v>33</v>
      </c>
      <c r="C23" s="16">
        <v>7684.875</v>
      </c>
    </row>
    <row r="24" spans="1:3" s="14" customFormat="1" ht="11.25">
      <c r="A24" s="11" t="s">
        <v>34</v>
      </c>
      <c r="B24" s="17" t="s">
        <v>35</v>
      </c>
      <c r="C24" s="16">
        <v>345.62</v>
      </c>
    </row>
    <row r="25" spans="1:3" s="14" customFormat="1" ht="11.25">
      <c r="A25" s="11"/>
      <c r="B25" s="19" t="s">
        <v>36</v>
      </c>
      <c r="C25" s="20">
        <f>SUM(C19:C24)</f>
        <v>60793.22110000002</v>
      </c>
    </row>
    <row r="26" spans="1:3" s="14" customFormat="1" ht="11.25">
      <c r="A26" s="23"/>
      <c r="B26" s="24" t="s">
        <v>37</v>
      </c>
      <c r="C26" s="16"/>
    </row>
    <row r="27" spans="1:3" s="14" customFormat="1" ht="11.25">
      <c r="A27" s="11" t="s">
        <v>24</v>
      </c>
      <c r="B27" s="15" t="s">
        <v>38</v>
      </c>
      <c r="C27" s="16">
        <v>13829.541000000001</v>
      </c>
    </row>
    <row r="28" spans="1:3" s="14" customFormat="1" ht="11.25">
      <c r="A28" s="25" t="s">
        <v>26</v>
      </c>
      <c r="B28" s="15" t="s">
        <v>39</v>
      </c>
      <c r="C28" s="16">
        <v>6348</v>
      </c>
    </row>
    <row r="29" spans="1:3" s="14" customFormat="1" ht="11.25">
      <c r="A29" s="25" t="s">
        <v>40</v>
      </c>
      <c r="B29" s="15" t="s">
        <v>41</v>
      </c>
      <c r="C29" s="16">
        <v>1523.52</v>
      </c>
    </row>
    <row r="30" spans="1:3" s="14" customFormat="1" ht="11.25">
      <c r="A30" s="25" t="s">
        <v>42</v>
      </c>
      <c r="B30" s="15" t="s">
        <v>43</v>
      </c>
      <c r="C30" s="16">
        <v>2773.08</v>
      </c>
    </row>
    <row r="31" spans="1:3" s="14" customFormat="1" ht="11.25">
      <c r="A31" s="25"/>
      <c r="B31" s="15" t="s">
        <v>44</v>
      </c>
      <c r="C31" s="16">
        <v>21757.815000000002</v>
      </c>
    </row>
    <row r="32" spans="1:3" s="14" customFormat="1" ht="11.25">
      <c r="A32" s="25"/>
      <c r="B32" s="15" t="s">
        <v>45</v>
      </c>
      <c r="C32" s="16">
        <v>38576.58</v>
      </c>
    </row>
    <row r="33" spans="1:3" s="14" customFormat="1" ht="22.5">
      <c r="A33" s="26" t="s">
        <v>46</v>
      </c>
      <c r="B33" s="15" t="s">
        <v>47</v>
      </c>
      <c r="C33" s="16">
        <v>3000</v>
      </c>
    </row>
    <row r="34" spans="1:3" s="14" customFormat="1" ht="22.5">
      <c r="A34" s="26" t="s">
        <v>34</v>
      </c>
      <c r="B34" s="15" t="s">
        <v>48</v>
      </c>
      <c r="C34" s="16">
        <v>358.02</v>
      </c>
    </row>
    <row r="35" spans="1:3" s="14" customFormat="1" ht="22.5">
      <c r="A35" s="26" t="s">
        <v>49</v>
      </c>
      <c r="B35" s="15" t="s">
        <v>50</v>
      </c>
      <c r="C35" s="16">
        <v>6756.48</v>
      </c>
    </row>
    <row r="36" spans="1:3" s="14" customFormat="1" ht="11.25">
      <c r="A36" s="26" t="s">
        <v>51</v>
      </c>
      <c r="B36" s="15" t="s">
        <v>52</v>
      </c>
      <c r="C36" s="16">
        <v>1375.072</v>
      </c>
    </row>
    <row r="37" spans="1:3" s="14" customFormat="1" ht="11.25">
      <c r="A37" s="11"/>
      <c r="B37" s="19" t="s">
        <v>53</v>
      </c>
      <c r="C37" s="20">
        <f>SUM(C27:C36)</f>
        <v>96298.10800000001</v>
      </c>
    </row>
    <row r="38" spans="1:3" s="14" customFormat="1" ht="11.25">
      <c r="A38" s="23"/>
      <c r="B38" s="24" t="s">
        <v>54</v>
      </c>
      <c r="C38" s="16"/>
    </row>
    <row r="39" spans="1:3" s="14" customFormat="1" ht="22.5">
      <c r="A39" s="11" t="s">
        <v>55</v>
      </c>
      <c r="B39" s="15" t="s">
        <v>56</v>
      </c>
      <c r="C39" s="16">
        <v>145393.32</v>
      </c>
    </row>
    <row r="40" spans="1:3" s="14" customFormat="1" ht="11.25">
      <c r="A40" s="26" t="s">
        <v>57</v>
      </c>
      <c r="B40" s="15" t="s">
        <v>58</v>
      </c>
      <c r="C40" s="16">
        <v>5137.64</v>
      </c>
    </row>
    <row r="41" spans="1:3" s="14" customFormat="1" ht="11.25">
      <c r="A41" s="11"/>
      <c r="B41" s="19" t="s">
        <v>53</v>
      </c>
      <c r="C41" s="20">
        <f>SUM(C39:C40)</f>
        <v>150530.96000000002</v>
      </c>
    </row>
    <row r="42" spans="1:3" s="14" customFormat="1" ht="11.25">
      <c r="A42" s="23"/>
      <c r="B42" s="24" t="s">
        <v>59</v>
      </c>
      <c r="C42" s="16"/>
    </row>
    <row r="43" spans="1:3" s="14" customFormat="1" ht="33.75">
      <c r="A43" s="11" t="s">
        <v>60</v>
      </c>
      <c r="B43" s="15" t="s">
        <v>61</v>
      </c>
      <c r="C43" s="16">
        <v>15440.996000000001</v>
      </c>
    </row>
    <row r="44" spans="1:3" s="14" customFormat="1" ht="22.5">
      <c r="A44" s="26" t="s">
        <v>62</v>
      </c>
      <c r="B44" s="15" t="s">
        <v>63</v>
      </c>
      <c r="C44" s="16">
        <v>29754.912</v>
      </c>
    </row>
    <row r="45" spans="1:3" s="14" customFormat="1" ht="22.5">
      <c r="A45" s="26" t="s">
        <v>64</v>
      </c>
      <c r="B45" s="15" t="s">
        <v>65</v>
      </c>
      <c r="C45" s="16">
        <v>22316.184</v>
      </c>
    </row>
    <row r="46" spans="1:3" s="14" customFormat="1" ht="11.25">
      <c r="A46" s="26" t="s">
        <v>66</v>
      </c>
      <c r="B46" s="15" t="s">
        <v>67</v>
      </c>
      <c r="C46" s="16">
        <v>2733</v>
      </c>
    </row>
    <row r="47" spans="1:3" s="14" customFormat="1" ht="22.5">
      <c r="A47" s="26" t="s">
        <v>68</v>
      </c>
      <c r="B47" s="15" t="s">
        <v>69</v>
      </c>
      <c r="C47" s="16">
        <v>21527.228</v>
      </c>
    </row>
    <row r="48" spans="1:3" s="14" customFormat="1" ht="11.25">
      <c r="A48" s="11"/>
      <c r="B48" s="19" t="s">
        <v>70</v>
      </c>
      <c r="C48" s="20">
        <f>SUM(C43:C47)</f>
        <v>91772.32</v>
      </c>
    </row>
    <row r="49" spans="1:3" s="14" customFormat="1" ht="22.5">
      <c r="A49" s="27" t="s">
        <v>71</v>
      </c>
      <c r="B49" s="19" t="s">
        <v>72</v>
      </c>
      <c r="C49" s="16">
        <v>60186.07200000001</v>
      </c>
    </row>
    <row r="50" spans="1:3" s="14" customFormat="1" ht="11.25">
      <c r="A50" s="27" t="s">
        <v>73</v>
      </c>
      <c r="B50" s="19" t="s">
        <v>74</v>
      </c>
      <c r="C50" s="16">
        <v>15553.704</v>
      </c>
    </row>
    <row r="51" spans="1:3" s="14" customFormat="1" ht="11.25">
      <c r="A51" s="27"/>
      <c r="B51" s="19" t="s">
        <v>75</v>
      </c>
      <c r="C51" s="20">
        <f>SUM(C49:C50)</f>
        <v>75739.77600000001</v>
      </c>
    </row>
    <row r="52" spans="1:3" s="14" customFormat="1" ht="11.25">
      <c r="A52" s="27" t="s">
        <v>76</v>
      </c>
      <c r="B52" s="19" t="s">
        <v>77</v>
      </c>
      <c r="C52" s="20">
        <v>2148.916</v>
      </c>
    </row>
    <row r="53" spans="1:3" s="14" customFormat="1" ht="11.25">
      <c r="A53" s="27" t="s">
        <v>78</v>
      </c>
      <c r="B53" s="19" t="s">
        <v>79</v>
      </c>
      <c r="C53" s="20">
        <v>3106.1604000000007</v>
      </c>
    </row>
    <row r="54" spans="1:3" s="14" customFormat="1" ht="11.25">
      <c r="A54" s="28"/>
      <c r="B54" s="29" t="s">
        <v>80</v>
      </c>
      <c r="C54" s="16"/>
    </row>
    <row r="55" spans="1:3" s="14" customFormat="1" ht="11.25">
      <c r="A55" s="11" t="s">
        <v>81</v>
      </c>
      <c r="B55" s="17" t="s">
        <v>82</v>
      </c>
      <c r="C55" s="16">
        <v>2889.72</v>
      </c>
    </row>
    <row r="56" spans="1:3" s="14" customFormat="1" ht="11.25">
      <c r="A56" s="11" t="s">
        <v>83</v>
      </c>
      <c r="B56" s="17" t="s">
        <v>84</v>
      </c>
      <c r="C56" s="16">
        <v>2889.72</v>
      </c>
    </row>
    <row r="57" spans="1:3" s="14" customFormat="1" ht="22.5">
      <c r="A57" s="11"/>
      <c r="B57" s="17" t="s">
        <v>85</v>
      </c>
      <c r="C57" s="16">
        <v>2675.64</v>
      </c>
    </row>
    <row r="58" spans="1:3" s="14" customFormat="1" ht="22.5">
      <c r="A58" s="11"/>
      <c r="B58" s="17" t="s">
        <v>86</v>
      </c>
      <c r="C58" s="16">
        <v>2675.64</v>
      </c>
    </row>
    <row r="59" spans="1:3" s="14" customFormat="1" ht="22.5">
      <c r="A59" s="11"/>
      <c r="B59" s="17" t="s">
        <v>87</v>
      </c>
      <c r="C59" s="16">
        <v>5351.28</v>
      </c>
    </row>
    <row r="60" spans="1:3" s="14" customFormat="1" ht="11.25">
      <c r="A60" s="11"/>
      <c r="B60" s="19" t="s">
        <v>88</v>
      </c>
      <c r="C60" s="20">
        <f>SUM(C55:C59)</f>
        <v>16482</v>
      </c>
    </row>
    <row r="61" spans="1:3" s="33" customFormat="1" ht="11.25">
      <c r="A61" s="30"/>
      <c r="B61" s="31" t="s">
        <v>89</v>
      </c>
      <c r="C61" s="32"/>
    </row>
    <row r="62" spans="1:3" s="33" customFormat="1" ht="11.25">
      <c r="A62" s="34" t="s">
        <v>90</v>
      </c>
      <c r="B62" s="35" t="s">
        <v>91</v>
      </c>
      <c r="C62" s="32"/>
    </row>
    <row r="63" spans="1:3" s="33" customFormat="1" ht="11.25">
      <c r="A63" s="36"/>
      <c r="B63" s="37" t="s">
        <v>92</v>
      </c>
      <c r="C63" s="32">
        <v>362.24</v>
      </c>
    </row>
    <row r="64" spans="1:3" s="33" customFormat="1" ht="11.25">
      <c r="A64" s="34"/>
      <c r="B64" s="37" t="s">
        <v>93</v>
      </c>
      <c r="C64" s="32">
        <v>370.31</v>
      </c>
    </row>
    <row r="65" spans="1:3" s="33" customFormat="1" ht="11.25">
      <c r="A65" s="34"/>
      <c r="B65" s="37" t="s">
        <v>94</v>
      </c>
      <c r="C65" s="32">
        <v>595.35</v>
      </c>
    </row>
    <row r="66" spans="1:3" s="33" customFormat="1" ht="11.25">
      <c r="A66" s="34"/>
      <c r="B66" s="37" t="s">
        <v>95</v>
      </c>
      <c r="C66" s="32">
        <v>110.07</v>
      </c>
    </row>
    <row r="67" spans="1:3" s="33" customFormat="1" ht="11.25">
      <c r="A67" s="34"/>
      <c r="B67" s="37" t="s">
        <v>96</v>
      </c>
      <c r="C67" s="32">
        <v>156.66</v>
      </c>
    </row>
    <row r="68" spans="1:3" s="33" customFormat="1" ht="22.5">
      <c r="A68" s="34"/>
      <c r="B68" s="37" t="s">
        <v>97</v>
      </c>
      <c r="C68" s="32">
        <v>0</v>
      </c>
    </row>
    <row r="69" spans="1:3" s="33" customFormat="1" ht="11.25">
      <c r="A69" s="34"/>
      <c r="B69" s="37" t="s">
        <v>98</v>
      </c>
      <c r="C69" s="32">
        <v>98.94</v>
      </c>
    </row>
    <row r="70" spans="1:3" s="33" customFormat="1" ht="11.25">
      <c r="A70" s="37"/>
      <c r="B70" s="37" t="s">
        <v>99</v>
      </c>
      <c r="C70" s="32">
        <v>674.8</v>
      </c>
    </row>
    <row r="71" spans="1:3" s="33" customFormat="1" ht="11.25">
      <c r="A71" s="36"/>
      <c r="B71" s="37" t="s">
        <v>100</v>
      </c>
      <c r="C71" s="32">
        <v>674.8</v>
      </c>
    </row>
    <row r="72" spans="1:3" s="33" customFormat="1" ht="11.25">
      <c r="A72" s="36"/>
      <c r="B72" s="37" t="s">
        <v>101</v>
      </c>
      <c r="C72" s="32">
        <v>362.24</v>
      </c>
    </row>
    <row r="73" spans="1:3" s="33" customFormat="1" ht="11.25">
      <c r="A73" s="36"/>
      <c r="B73" s="37" t="s">
        <v>102</v>
      </c>
      <c r="C73" s="32">
        <v>362.24</v>
      </c>
    </row>
    <row r="74" spans="1:3" s="33" customFormat="1" ht="11.25">
      <c r="A74" s="38"/>
      <c r="B74" s="39" t="s">
        <v>103</v>
      </c>
      <c r="C74" s="32">
        <v>1400</v>
      </c>
    </row>
    <row r="75" spans="1:3" s="33" customFormat="1" ht="11.25">
      <c r="A75" s="40"/>
      <c r="B75" s="41" t="s">
        <v>104</v>
      </c>
      <c r="C75" s="32">
        <v>740.62</v>
      </c>
    </row>
    <row r="76" spans="1:3" s="33" customFormat="1" ht="11.25">
      <c r="A76" s="36"/>
      <c r="B76" s="35" t="s">
        <v>105</v>
      </c>
      <c r="C76" s="32">
        <v>0</v>
      </c>
    </row>
    <row r="77" spans="1:3" s="33" customFormat="1" ht="11.25">
      <c r="A77" s="36" t="s">
        <v>106</v>
      </c>
      <c r="B77" s="37" t="s">
        <v>107</v>
      </c>
      <c r="C77" s="32">
        <v>2920.8</v>
      </c>
    </row>
    <row r="78" spans="1:3" s="44" customFormat="1" ht="22.5">
      <c r="A78" s="42" t="s">
        <v>108</v>
      </c>
      <c r="B78" s="43" t="s">
        <v>109</v>
      </c>
      <c r="C78" s="32">
        <v>0</v>
      </c>
    </row>
    <row r="79" spans="1:3" s="44" customFormat="1" ht="11.25">
      <c r="A79" s="36"/>
      <c r="B79" s="37" t="s">
        <v>110</v>
      </c>
      <c r="C79" s="32">
        <v>122.86</v>
      </c>
    </row>
    <row r="80" spans="1:3" s="44" customFormat="1" ht="11.25">
      <c r="A80" s="36"/>
      <c r="B80" s="37" t="s">
        <v>111</v>
      </c>
      <c r="C80" s="32">
        <v>0</v>
      </c>
    </row>
    <row r="81" spans="1:3" s="44" customFormat="1" ht="11.25">
      <c r="A81" s="37"/>
      <c r="B81" s="35" t="s">
        <v>112</v>
      </c>
      <c r="C81" s="32">
        <v>0</v>
      </c>
    </row>
    <row r="82" spans="1:3" s="44" customFormat="1" ht="11.25">
      <c r="A82" s="36" t="s">
        <v>106</v>
      </c>
      <c r="B82" s="37" t="s">
        <v>113</v>
      </c>
      <c r="C82" s="32">
        <v>1165.71</v>
      </c>
    </row>
    <row r="83" spans="1:3" s="44" customFormat="1" ht="11.25">
      <c r="A83" s="36" t="s">
        <v>114</v>
      </c>
      <c r="B83" s="37" t="s">
        <v>115</v>
      </c>
      <c r="C83" s="32">
        <v>320</v>
      </c>
    </row>
    <row r="84" spans="1:3" s="44" customFormat="1" ht="11.25">
      <c r="A84" s="36" t="s">
        <v>116</v>
      </c>
      <c r="B84" s="37" t="s">
        <v>117</v>
      </c>
      <c r="C84" s="32">
        <v>300.04</v>
      </c>
    </row>
    <row r="85" spans="1:3" s="44" customFormat="1" ht="11.25">
      <c r="A85" s="36" t="s">
        <v>0</v>
      </c>
      <c r="B85" s="37" t="s">
        <v>118</v>
      </c>
      <c r="C85" s="32">
        <v>369.82</v>
      </c>
    </row>
    <row r="86" spans="1:3" s="44" customFormat="1" ht="11.25">
      <c r="A86" s="37"/>
      <c r="B86" s="37" t="s">
        <v>119</v>
      </c>
      <c r="C86" s="32">
        <v>918.01</v>
      </c>
    </row>
    <row r="87" spans="1:3" s="44" customFormat="1" ht="11.25">
      <c r="A87" s="45"/>
      <c r="B87" s="37" t="s">
        <v>120</v>
      </c>
      <c r="C87" s="32">
        <v>0</v>
      </c>
    </row>
    <row r="88" spans="1:3" s="44" customFormat="1" ht="11.25">
      <c r="A88" s="45"/>
      <c r="B88" s="37" t="s">
        <v>121</v>
      </c>
      <c r="C88" s="32">
        <v>298.92</v>
      </c>
    </row>
    <row r="89" spans="1:3" s="44" customFormat="1" ht="11.25">
      <c r="A89" s="45"/>
      <c r="B89" s="37" t="s">
        <v>122</v>
      </c>
      <c r="C89" s="32">
        <v>290.928</v>
      </c>
    </row>
    <row r="90" spans="1:3" s="44" customFormat="1" ht="11.25">
      <c r="A90" s="45"/>
      <c r="B90" s="37" t="s">
        <v>123</v>
      </c>
      <c r="C90" s="32">
        <v>597.84</v>
      </c>
    </row>
    <row r="91" spans="1:3" s="44" customFormat="1" ht="11.25">
      <c r="A91" s="45"/>
      <c r="B91" s="37" t="s">
        <v>124</v>
      </c>
      <c r="C91" s="32">
        <v>298.92</v>
      </c>
    </row>
    <row r="92" spans="1:3" s="44" customFormat="1" ht="11.25">
      <c r="A92" s="45"/>
      <c r="B92" s="35" t="s">
        <v>125</v>
      </c>
      <c r="C92" s="32">
        <v>0</v>
      </c>
    </row>
    <row r="93" spans="1:3" s="44" customFormat="1" ht="11.25">
      <c r="A93" s="45"/>
      <c r="B93" s="37" t="s">
        <v>126</v>
      </c>
      <c r="C93" s="32">
        <v>8422.76</v>
      </c>
    </row>
    <row r="94" spans="1:3" s="44" customFormat="1" ht="11.25">
      <c r="A94" s="45"/>
      <c r="B94" s="37" t="s">
        <v>127</v>
      </c>
      <c r="C94" s="32">
        <v>298.92</v>
      </c>
    </row>
    <row r="95" spans="1:3" s="44" customFormat="1" ht="11.25">
      <c r="A95" s="37"/>
      <c r="B95" s="37" t="s">
        <v>128</v>
      </c>
      <c r="C95" s="32">
        <v>1464.93</v>
      </c>
    </row>
    <row r="96" spans="1:3" s="44" customFormat="1" ht="11.25">
      <c r="A96" s="37"/>
      <c r="B96" s="37" t="s">
        <v>129</v>
      </c>
      <c r="C96" s="32">
        <v>597.84</v>
      </c>
    </row>
    <row r="97" spans="1:3" s="44" customFormat="1" ht="11.25">
      <c r="A97" s="37"/>
      <c r="B97" s="37" t="s">
        <v>130</v>
      </c>
      <c r="C97" s="32">
        <v>1247.74</v>
      </c>
    </row>
    <row r="98" spans="1:3" s="44" customFormat="1" ht="11.25">
      <c r="A98" s="37"/>
      <c r="B98" s="37" t="s">
        <v>131</v>
      </c>
      <c r="C98" s="32">
        <v>298.92</v>
      </c>
    </row>
    <row r="99" spans="1:3" s="44" customFormat="1" ht="11.25">
      <c r="A99" s="37"/>
      <c r="B99" s="37" t="s">
        <v>132</v>
      </c>
      <c r="C99" s="32">
        <v>643.75</v>
      </c>
    </row>
    <row r="100" spans="1:3" s="44" customFormat="1" ht="11.25">
      <c r="A100" s="37"/>
      <c r="B100" s="37" t="s">
        <v>133</v>
      </c>
      <c r="C100" s="32">
        <v>0</v>
      </c>
    </row>
    <row r="101" spans="1:3" s="44" customFormat="1" ht="11.25">
      <c r="A101" s="37"/>
      <c r="B101" s="37" t="s">
        <v>134</v>
      </c>
      <c r="C101" s="32">
        <v>298.92</v>
      </c>
    </row>
    <row r="102" spans="1:3" s="44" customFormat="1" ht="11.25">
      <c r="A102" s="36"/>
      <c r="B102" s="37" t="s">
        <v>135</v>
      </c>
      <c r="C102" s="32">
        <v>298.92</v>
      </c>
    </row>
    <row r="103" spans="1:3" s="44" customFormat="1" ht="11.25">
      <c r="A103" s="36"/>
      <c r="B103" s="35" t="s">
        <v>136</v>
      </c>
      <c r="C103" s="32">
        <v>0</v>
      </c>
    </row>
    <row r="104" spans="1:3" s="44" customFormat="1" ht="11.25">
      <c r="A104" s="36" t="s">
        <v>106</v>
      </c>
      <c r="B104" s="37" t="s">
        <v>113</v>
      </c>
      <c r="C104" s="32">
        <v>1165.71</v>
      </c>
    </row>
    <row r="105" spans="1:3" s="44" customFormat="1" ht="11.25">
      <c r="A105" s="36" t="s">
        <v>114</v>
      </c>
      <c r="B105" s="37" t="s">
        <v>137</v>
      </c>
      <c r="C105" s="32">
        <v>167.87</v>
      </c>
    </row>
    <row r="106" spans="1:3" s="44" customFormat="1" ht="11.25">
      <c r="A106" s="36" t="s">
        <v>116</v>
      </c>
      <c r="B106" s="37" t="s">
        <v>138</v>
      </c>
      <c r="C106" s="32">
        <v>300.04</v>
      </c>
    </row>
    <row r="107" spans="1:3" s="44" customFormat="1" ht="11.25">
      <c r="A107" s="36" t="s">
        <v>0</v>
      </c>
      <c r="B107" s="37" t="s">
        <v>139</v>
      </c>
      <c r="C107" s="32">
        <v>739.64</v>
      </c>
    </row>
    <row r="108" spans="1:3" s="44" customFormat="1" ht="22.5">
      <c r="A108" s="36"/>
      <c r="B108" s="35" t="s">
        <v>140</v>
      </c>
      <c r="C108" s="32">
        <v>0</v>
      </c>
    </row>
    <row r="109" spans="1:3" s="44" customFormat="1" ht="11.25">
      <c r="A109" s="36" t="s">
        <v>106</v>
      </c>
      <c r="B109" s="37" t="s">
        <v>141</v>
      </c>
      <c r="C109" s="32">
        <v>2929.86</v>
      </c>
    </row>
    <row r="110" spans="1:3" s="44" customFormat="1" ht="11.25">
      <c r="A110" s="36" t="s">
        <v>114</v>
      </c>
      <c r="B110" s="37" t="s">
        <v>142</v>
      </c>
      <c r="C110" s="32">
        <v>250.51799999999997</v>
      </c>
    </row>
    <row r="111" spans="1:3" s="44" customFormat="1" ht="11.25">
      <c r="A111" s="36" t="s">
        <v>116</v>
      </c>
      <c r="B111" s="37" t="s">
        <v>129</v>
      </c>
      <c r="C111" s="32">
        <v>2391.36</v>
      </c>
    </row>
    <row r="112" spans="1:3" s="44" customFormat="1" ht="11.25">
      <c r="A112" s="36" t="s">
        <v>0</v>
      </c>
      <c r="B112" s="37" t="s">
        <v>143</v>
      </c>
      <c r="C112" s="32">
        <v>70.4</v>
      </c>
    </row>
    <row r="113" spans="1:3" s="44" customFormat="1" ht="11.25">
      <c r="A113" s="36" t="s">
        <v>1</v>
      </c>
      <c r="B113" s="37" t="s">
        <v>144</v>
      </c>
      <c r="C113" s="32">
        <v>643.75</v>
      </c>
    </row>
    <row r="114" spans="1:3" s="44" customFormat="1" ht="11.25">
      <c r="A114" s="36" t="s">
        <v>2</v>
      </c>
      <c r="B114" s="37" t="s">
        <v>145</v>
      </c>
      <c r="C114" s="32">
        <v>199.71</v>
      </c>
    </row>
    <row r="115" spans="1:3" s="44" customFormat="1" ht="11.25">
      <c r="A115" s="36" t="s">
        <v>3</v>
      </c>
      <c r="B115" s="37" t="s">
        <v>146</v>
      </c>
      <c r="C115" s="32">
        <v>70.4</v>
      </c>
    </row>
    <row r="116" spans="1:3" s="44" customFormat="1" ht="11.25">
      <c r="A116" s="36" t="s">
        <v>4</v>
      </c>
      <c r="B116" s="37" t="s">
        <v>147</v>
      </c>
      <c r="C116" s="32">
        <v>375.26</v>
      </c>
    </row>
    <row r="117" spans="1:3" s="44" customFormat="1" ht="11.25">
      <c r="A117" s="36" t="s">
        <v>5</v>
      </c>
      <c r="B117" s="37" t="s">
        <v>148</v>
      </c>
      <c r="C117" s="32">
        <v>70.4</v>
      </c>
    </row>
    <row r="118" spans="1:3" s="44" customFormat="1" ht="11.25">
      <c r="A118" s="36"/>
      <c r="B118" s="35" t="s">
        <v>149</v>
      </c>
      <c r="C118" s="32">
        <v>0</v>
      </c>
    </row>
    <row r="119" spans="1:3" s="44" customFormat="1" ht="11.25">
      <c r="A119" s="36" t="s">
        <v>106</v>
      </c>
      <c r="B119" s="37" t="s">
        <v>150</v>
      </c>
      <c r="C119" s="32">
        <v>1269.606</v>
      </c>
    </row>
    <row r="120" spans="1:3" s="44" customFormat="1" ht="11.25">
      <c r="A120" s="36" t="s">
        <v>114</v>
      </c>
      <c r="B120" s="37" t="s">
        <v>129</v>
      </c>
      <c r="C120" s="32">
        <v>896.76</v>
      </c>
    </row>
    <row r="121" spans="1:3" s="44" customFormat="1" ht="11.25">
      <c r="A121" s="36"/>
      <c r="B121" s="35" t="s">
        <v>151</v>
      </c>
      <c r="C121" s="32">
        <v>0</v>
      </c>
    </row>
    <row r="122" spans="1:3" s="44" customFormat="1" ht="11.25">
      <c r="A122" s="36" t="s">
        <v>106</v>
      </c>
      <c r="B122" s="37" t="s">
        <v>152</v>
      </c>
      <c r="C122" s="32">
        <v>2909.28</v>
      </c>
    </row>
    <row r="123" spans="1:3" s="44" customFormat="1" ht="11.25">
      <c r="A123" s="36" t="s">
        <v>114</v>
      </c>
      <c r="B123" s="37" t="s">
        <v>153</v>
      </c>
      <c r="C123" s="32">
        <v>701.57</v>
      </c>
    </row>
    <row r="124" spans="1:3" s="44" customFormat="1" ht="11.25">
      <c r="A124" s="36" t="s">
        <v>116</v>
      </c>
      <c r="B124" s="37" t="s">
        <v>154</v>
      </c>
      <c r="C124" s="32">
        <v>71.03</v>
      </c>
    </row>
    <row r="125" spans="1:3" s="44" customFormat="1" ht="11.25">
      <c r="A125" s="36" t="s">
        <v>0</v>
      </c>
      <c r="B125" s="37" t="s">
        <v>129</v>
      </c>
      <c r="C125" s="32">
        <v>896.76</v>
      </c>
    </row>
    <row r="126" spans="1:3" s="44" customFormat="1" ht="11.25">
      <c r="A126" s="36"/>
      <c r="B126" s="37" t="s">
        <v>152</v>
      </c>
      <c r="C126" s="32">
        <v>484.88</v>
      </c>
    </row>
    <row r="127" spans="1:3" s="44" customFormat="1" ht="11.25">
      <c r="A127" s="36"/>
      <c r="B127" s="37" t="s">
        <v>129</v>
      </c>
      <c r="C127" s="32">
        <v>597.84</v>
      </c>
    </row>
    <row r="128" spans="1:3" s="44" customFormat="1" ht="11.25">
      <c r="A128" s="36"/>
      <c r="B128" s="37" t="s">
        <v>155</v>
      </c>
      <c r="C128" s="32">
        <v>0</v>
      </c>
    </row>
    <row r="129" spans="1:3" s="44" customFormat="1" ht="11.25">
      <c r="A129" s="45"/>
      <c r="B129" s="37" t="s">
        <v>156</v>
      </c>
      <c r="C129" s="32">
        <v>643.75</v>
      </c>
    </row>
    <row r="130" spans="1:3" s="44" customFormat="1" ht="11.25">
      <c r="A130" s="45"/>
      <c r="B130" s="37" t="s">
        <v>157</v>
      </c>
      <c r="C130" s="32">
        <v>100.84</v>
      </c>
    </row>
    <row r="131" spans="1:3" s="44" customFormat="1" ht="11.25">
      <c r="A131" s="45"/>
      <c r="B131" s="37" t="s">
        <v>157</v>
      </c>
      <c r="C131" s="32">
        <v>289.92</v>
      </c>
    </row>
    <row r="132" spans="1:3" s="44" customFormat="1" ht="11.25">
      <c r="A132" s="45"/>
      <c r="B132" s="37" t="s">
        <v>158</v>
      </c>
      <c r="C132" s="32">
        <v>0</v>
      </c>
    </row>
    <row r="133" spans="1:3" s="44" customFormat="1" ht="11.25">
      <c r="A133" s="42" t="s">
        <v>159</v>
      </c>
      <c r="B133" s="43" t="s">
        <v>160</v>
      </c>
      <c r="C133" s="32">
        <v>0</v>
      </c>
    </row>
    <row r="134" spans="1:3" s="44" customFormat="1" ht="11.25">
      <c r="A134" s="42"/>
      <c r="B134" s="37" t="s">
        <v>161</v>
      </c>
      <c r="C134" s="32">
        <v>337.92</v>
      </c>
    </row>
    <row r="135" spans="1:3" s="44" customFormat="1" ht="11.25">
      <c r="A135" s="42"/>
      <c r="B135" s="37" t="s">
        <v>162</v>
      </c>
      <c r="C135" s="32">
        <v>89.03</v>
      </c>
    </row>
    <row r="136" spans="1:3" s="44" customFormat="1" ht="11.25">
      <c r="A136" s="42"/>
      <c r="B136" s="37" t="s">
        <v>163</v>
      </c>
      <c r="C136" s="32">
        <v>40.349568</v>
      </c>
    </row>
    <row r="137" spans="1:3" s="44" customFormat="1" ht="11.25">
      <c r="A137" s="42"/>
      <c r="B137" s="46" t="s">
        <v>164</v>
      </c>
      <c r="C137" s="32">
        <v>0</v>
      </c>
    </row>
    <row r="138" spans="1:3" s="44" customFormat="1" ht="11.25">
      <c r="A138" s="42"/>
      <c r="B138" s="37" t="s">
        <v>165</v>
      </c>
      <c r="C138" s="32">
        <v>29527.28</v>
      </c>
    </row>
    <row r="139" spans="1:3" s="44" customFormat="1" ht="11.25">
      <c r="A139" s="42"/>
      <c r="B139" s="37" t="s">
        <v>166</v>
      </c>
      <c r="C139" s="32">
        <v>0</v>
      </c>
    </row>
    <row r="140" spans="1:3" s="44" customFormat="1" ht="11.25">
      <c r="A140" s="42"/>
      <c r="B140" s="37" t="s">
        <v>167</v>
      </c>
      <c r="C140" s="32">
        <v>895.62</v>
      </c>
    </row>
    <row r="141" spans="1:3" s="44" customFormat="1" ht="11.25">
      <c r="A141" s="42"/>
      <c r="B141" s="37" t="s">
        <v>163</v>
      </c>
      <c r="C141" s="32">
        <v>47.73375</v>
      </c>
    </row>
    <row r="142" spans="1:3" s="44" customFormat="1" ht="11.25">
      <c r="A142" s="42"/>
      <c r="B142" s="37" t="s">
        <v>168</v>
      </c>
      <c r="C142" s="32">
        <v>0</v>
      </c>
    </row>
    <row r="143" spans="1:3" s="44" customFormat="1" ht="11.25">
      <c r="A143" s="42"/>
      <c r="B143" s="37" t="s">
        <v>169</v>
      </c>
      <c r="C143" s="32">
        <v>1868.97</v>
      </c>
    </row>
    <row r="144" spans="1:3" s="44" customFormat="1" ht="11.25">
      <c r="A144" s="42"/>
      <c r="B144" s="37" t="s">
        <v>170</v>
      </c>
      <c r="C144" s="32">
        <v>433.05240000000003</v>
      </c>
    </row>
    <row r="145" spans="1:3" s="44" customFormat="1" ht="11.25">
      <c r="A145" s="42"/>
      <c r="B145" s="37" t="s">
        <v>171</v>
      </c>
      <c r="C145" s="32">
        <v>0</v>
      </c>
    </row>
    <row r="146" spans="1:3" s="44" customFormat="1" ht="11.25">
      <c r="A146" s="42"/>
      <c r="B146" s="43" t="s">
        <v>172</v>
      </c>
      <c r="C146" s="32">
        <v>39700</v>
      </c>
    </row>
    <row r="147" spans="1:3" s="44" customFormat="1" ht="11.25">
      <c r="A147" s="42"/>
      <c r="B147" s="47" t="s">
        <v>173</v>
      </c>
      <c r="C147" s="32">
        <v>64.73</v>
      </c>
    </row>
    <row r="148" spans="1:3" s="44" customFormat="1" ht="11.25">
      <c r="A148" s="42"/>
      <c r="B148" s="37" t="s">
        <v>174</v>
      </c>
      <c r="C148" s="32">
        <v>4326.35</v>
      </c>
    </row>
    <row r="149" spans="1:3" s="44" customFormat="1" ht="11.25">
      <c r="A149" s="42"/>
      <c r="B149" s="43" t="s">
        <v>175</v>
      </c>
      <c r="C149" s="32">
        <v>239223</v>
      </c>
    </row>
    <row r="150" spans="1:3" s="44" customFormat="1" ht="11.25">
      <c r="A150" s="42"/>
      <c r="B150" s="47" t="s">
        <v>176</v>
      </c>
      <c r="C150" s="32">
        <v>569.535</v>
      </c>
    </row>
    <row r="151" spans="1:3" s="44" customFormat="1" ht="11.25">
      <c r="A151" s="42"/>
      <c r="B151" s="48" t="s">
        <v>177</v>
      </c>
      <c r="C151" s="32">
        <v>984.84</v>
      </c>
    </row>
    <row r="152" spans="1:3" s="44" customFormat="1" ht="11.25">
      <c r="A152" s="42"/>
      <c r="B152" s="48" t="s">
        <v>168</v>
      </c>
      <c r="C152" s="32">
        <v>0</v>
      </c>
    </row>
    <row r="153" spans="1:3" s="44" customFormat="1" ht="11.25">
      <c r="A153" s="42"/>
      <c r="B153" s="48" t="s">
        <v>178</v>
      </c>
      <c r="C153" s="32">
        <v>358.19</v>
      </c>
    </row>
    <row r="154" spans="1:3" s="44" customFormat="1" ht="11.25">
      <c r="A154" s="42"/>
      <c r="B154" s="48" t="s">
        <v>179</v>
      </c>
      <c r="C154" s="32">
        <v>486</v>
      </c>
    </row>
    <row r="155" spans="1:3" s="44" customFormat="1" ht="11.25">
      <c r="A155" s="42"/>
      <c r="B155" s="37" t="s">
        <v>180</v>
      </c>
      <c r="C155" s="32">
        <v>465.8</v>
      </c>
    </row>
    <row r="156" spans="1:3" s="44" customFormat="1" ht="11.25">
      <c r="A156" s="42"/>
      <c r="B156" s="46" t="s">
        <v>181</v>
      </c>
      <c r="C156" s="32">
        <v>355.028</v>
      </c>
    </row>
    <row r="157" spans="1:3" s="33" customFormat="1" ht="11.25">
      <c r="A157" s="49"/>
      <c r="B157" s="35" t="s">
        <v>182</v>
      </c>
      <c r="C157" s="50">
        <f>SUM(C63:C156)</f>
        <v>365095.40071799996</v>
      </c>
    </row>
    <row r="158" spans="1:3" s="14" customFormat="1" ht="12" thickBot="1">
      <c r="A158" s="51"/>
      <c r="B158" s="52" t="s">
        <v>183</v>
      </c>
      <c r="C158" s="53">
        <v>282671.66400000005</v>
      </c>
    </row>
    <row r="159" spans="1:5" s="14" customFormat="1" ht="12" thickBot="1">
      <c r="A159" s="54" t="s">
        <v>193</v>
      </c>
      <c r="B159" s="55" t="s">
        <v>184</v>
      </c>
      <c r="C159" s="56">
        <f>C17+C25+C37+C41+C48+C51+C52+C53+C60+C157+C158</f>
        <v>1667094.4642180002</v>
      </c>
      <c r="E159" s="57"/>
    </row>
    <row r="160" spans="1:3" ht="11.25">
      <c r="A160" s="58"/>
      <c r="B160" s="59" t="s">
        <v>194</v>
      </c>
      <c r="C160" s="60">
        <v>1382251.32</v>
      </c>
    </row>
    <row r="161" spans="1:3" ht="11.25">
      <c r="A161" s="62"/>
      <c r="B161" s="63" t="s">
        <v>195</v>
      </c>
      <c r="C161" s="64">
        <v>1370346.28</v>
      </c>
    </row>
    <row r="162" spans="1:3" ht="11.25">
      <c r="A162" s="65"/>
      <c r="B162" s="66" t="s">
        <v>191</v>
      </c>
      <c r="C162" s="64">
        <v>137243.59</v>
      </c>
    </row>
    <row r="163" spans="1:6" s="1" customFormat="1" ht="11.25">
      <c r="A163" s="4"/>
      <c r="B163" s="67" t="s">
        <v>190</v>
      </c>
      <c r="C163" s="68">
        <f>C160+C162-C159</f>
        <v>-147599.55421800003</v>
      </c>
      <c r="D163" s="2"/>
      <c r="E163" s="3"/>
      <c r="F163" s="3"/>
    </row>
    <row r="164" spans="1:3" ht="11.25">
      <c r="A164" s="69"/>
      <c r="B164" s="70" t="s">
        <v>192</v>
      </c>
      <c r="C164" s="71">
        <f>C163+C5</f>
        <v>-18237.96249400021</v>
      </c>
    </row>
    <row r="167" ht="11.25">
      <c r="B167" s="75" t="s">
        <v>196</v>
      </c>
    </row>
    <row r="168" ht="11.25">
      <c r="B168" s="61" t="s">
        <v>197</v>
      </c>
    </row>
    <row r="169" ht="11.25">
      <c r="C169" s="74">
        <v>-147599.55</v>
      </c>
    </row>
    <row r="171" spans="2:3" ht="11.25">
      <c r="B171" s="61" t="s">
        <v>198</v>
      </c>
      <c r="C171" s="74">
        <v>-18237.96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2019-03-05T09:25:25Z</cp:lastPrinted>
  <dcterms:created xsi:type="dcterms:W3CDTF">2019-02-07T03:17:58Z</dcterms:created>
  <dcterms:modified xsi:type="dcterms:W3CDTF">2019-03-05T09:25:40Z</dcterms:modified>
  <cp:category/>
  <cp:version/>
  <cp:contentType/>
  <cp:contentStatus/>
</cp:coreProperties>
</file>