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<sst xmlns="http://schemas.openxmlformats.org/spreadsheetml/2006/main" count="192" uniqueCount="181">
  <si>
    <t>г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</si>
  <si>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</si>
  <si>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</si>
  <si>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</si>
  <si>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</si>
  <si>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</si>
  <si>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</si>
  <si>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</si>
  <si>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</si>
  <si>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</si>
  <si>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1.5</t>
  </si>
  <si>
    <t>1.7.</t>
  </si>
  <si>
    <t>Очистка подвалов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</si>
  <si>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</si>
  <si>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</si>
  <si>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</si>
  <si>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</si>
  <si>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</si>
  <si>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</si>
  <si>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</si>
  <si>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</si>
  <si>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</si>
  <si>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</si>
  <si>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</si>
  <si>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</si>
  <si>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</si>
  <si>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</si>
  <si>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</si>
  <si>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</si>
  <si>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</si>
  <si>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</si>
  <si>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</si>
  <si>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</si>
  <si>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</si>
  <si>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</si>
  <si>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</si>
  <si>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</si>
  <si>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</si>
  <si>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</si>
  <si>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</si>
  <si>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</si>
  <si>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</si>
  <si>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</si>
  <si>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</si>
  <si>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</si>
  <si>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</si>
  <si>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</si>
  <si>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</si>
  <si>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</si>
  <si>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</si>
  <si>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</si>
  <si>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</si>
  <si>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</si>
  <si>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</si>
  <si>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</si>
  <si>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</si>
  <si>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</si>
  <si>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</si>
  <si>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</si>
  <si>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</si>
  <si>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</si>
  <si>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</si>
  <si>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</si>
  <si>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</si>
  <si>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</si>
  <si>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</si>
  <si>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</si>
  <si>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</si>
  <si>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</si>
  <si>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</si>
  <si>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</si>
  <si>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</si>
  <si>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</si>
  <si>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</si>
  <si>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</si>
  <si>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</si>
  <si>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</si>
  <si>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</si>
  <si>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</si>
  <si>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</si>
  <si>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</si>
  <si>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</si>
  <si>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</si>
  <si>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</si>
  <si>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</si>
  <si>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автомата 25А (кв.39)</t>
  </si>
  <si>
    <t>очистка корпуса ЩУРС от пыли и грязи</t>
  </si>
  <si>
    <t>а</t>
  </si>
  <si>
    <t>нетканный материал</t>
  </si>
  <si>
    <t>замена плавкой вставки в ВРУ 250А</t>
  </si>
  <si>
    <t>замена плавкой вставки в ВРУ 100А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</si>
  <si>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</si>
  <si>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</t>
  </si>
  <si>
    <t>смена автомата 25А (кв.73)</t>
  </si>
  <si>
    <t>смена автомат 16 А (кв.59,73)</t>
  </si>
  <si>
    <t>закрытие ЩУРС на лестничных клетках  на гайку М6</t>
  </si>
  <si>
    <t>замена пакетного выключателя кв.7</t>
  </si>
  <si>
    <t>восстановление освещения контейнерной (1 подъезд):</t>
  </si>
  <si>
    <t>устройство кабеля АВВГ 2*2,5</t>
  </si>
  <si>
    <t>б</t>
  </si>
  <si>
    <t>устройство выключателя ОП 1</t>
  </si>
  <si>
    <t>9.2.</t>
  </si>
  <si>
    <t>Текущий ремонт систем водоснабжения и водоотведения (непредвиденные работы</t>
  </si>
  <si>
    <t>замена прокладок на водосчетчике (кв.6,11,21)</t>
  </si>
  <si>
    <t>устранение засора канализационного коллектора Ду 100мм (3 под)</t>
  </si>
  <si>
    <t>устранение засора канализационного коллектора Ду 100мм (1 под)</t>
  </si>
  <si>
    <t>устранение засора канализационного коллектора Ду 100мм (2 под)</t>
  </si>
  <si>
    <t>замена вводного вентиля ХВС Ду 15 мм(кран шаровый Ду 15 мм) кв.21</t>
  </si>
  <si>
    <t>замена сбросного вентиля Ду 15 мм на стояке ГВС (вентиль чугунный)стояк кв.21</t>
  </si>
  <si>
    <t>замена вентиля чугун. Ду 25 мм на стояке ГВС (стояк кв.21) на сварке</t>
  </si>
  <si>
    <t>замена вентиля чугунного Ду 32 мм на стояке ГВС (стояк кв.21)</t>
  </si>
  <si>
    <t>устранение свища на стояке ХВС (кв.27)</t>
  </si>
  <si>
    <t>замена вводного вентиля ГВС Ду 15 мм (кв.33) на кран шаровый Ду 15 мм</t>
  </si>
  <si>
    <t>устранение свища на стояке ХВС (кв.87)</t>
  </si>
  <si>
    <t>замена вводного водосчетчика Ду 40 мм ВСКМ 90</t>
  </si>
  <si>
    <t>сварочные работы</t>
  </si>
  <si>
    <t>устранение свища на магистрали ХВС (1 под)</t>
  </si>
  <si>
    <t>устранение засора канализационного коллектора Ду 100 мм (2-3 пп)</t>
  </si>
  <si>
    <t>смена прокладок сантехнических уплотняющих (кв.12,95)</t>
  </si>
  <si>
    <t>смена крана шарового Ду 15мм на стояке отопления кв.35</t>
  </si>
  <si>
    <t>замена участка стояка ХВС (кв.103):</t>
  </si>
  <si>
    <t xml:space="preserve">смена участка трубы ВГП Ду 25 мм </t>
  </si>
  <si>
    <t xml:space="preserve"> 9.3</t>
  </si>
  <si>
    <t>Текущий ремонт систем конструкт.элементов) (непредвиденные работы</t>
  </si>
  <si>
    <t>смена остекления (2п 8 эт)</t>
  </si>
  <si>
    <t>Клей "Жидкие гвозди"</t>
  </si>
  <si>
    <t>Грунтовка</t>
  </si>
  <si>
    <t>Замена входных подъездных металлич.дверей (1,2,3П.)</t>
  </si>
  <si>
    <t>обход чердаков и слив воды в местах протекания кровли 2 под</t>
  </si>
  <si>
    <t>герметизация трещин кровли мастикой Технониколь Техномаст Мастика № 21</t>
  </si>
  <si>
    <t>утепление межпанельных швов из квартиры (36 кв,кухня,зал)</t>
  </si>
  <si>
    <t>разборка деревянной стены (1-3пп)</t>
  </si>
  <si>
    <t>заделка примыкания тамбурной перегородки к входной двери (1-3пп:)</t>
  </si>
  <si>
    <t>установка обналички</t>
  </si>
  <si>
    <t>установка притворной планки</t>
  </si>
  <si>
    <t>в</t>
  </si>
  <si>
    <t>установка притворной планки б/у</t>
  </si>
  <si>
    <t>установка обналички б/у</t>
  </si>
  <si>
    <t>бетонирование пола тамбура толщ.10 см (1-3 см)</t>
  </si>
  <si>
    <t>установка б/у металлической двери (1-3 п , контейнерная)</t>
  </si>
  <si>
    <t>утепление тамбурной перегородки (1п):</t>
  </si>
  <si>
    <t xml:space="preserve">устройство утеплителя URSA </t>
  </si>
  <si>
    <t>ремонт наружных швов промышленными альпинистами (кв.36,89)</t>
  </si>
  <si>
    <t>изготовление и установка досок объявлений из ДСП (1-3пп,крыльцо)</t>
  </si>
  <si>
    <t>заделка примыкания тамбурной перегородки к входной двери (3п)обналичкой</t>
  </si>
  <si>
    <t>рихтование оцинкованных сливов (2 п- подъездный козырек)</t>
  </si>
  <si>
    <t>герметизация примыкания сливов подъездного козырька лентой-герметиком "Nicoband"</t>
  </si>
  <si>
    <t>закрепление сливов подъездного козырька (2 подъезд)</t>
  </si>
  <si>
    <t>установка балясин на лестничном ограждении из метал.полосы  20*2 мм</t>
  </si>
  <si>
    <t>ремонт 1-го этажа 2п.</t>
  </si>
  <si>
    <t>покраска входов 2,3пп</t>
  </si>
  <si>
    <t>ремонт пола керамической плиткой 1-го этажа 3п</t>
  </si>
  <si>
    <t>ремонт тамбуров 2,3пп</t>
  </si>
  <si>
    <t>ремонт 1-го этажа 1п.</t>
  </si>
  <si>
    <t>ремонт тамбура 1п</t>
  </si>
  <si>
    <t>покраска входа 1п</t>
  </si>
  <si>
    <t>ремонт полов</t>
  </si>
  <si>
    <t>укрепление шпингалетов (3п т.дв)</t>
  </si>
  <si>
    <t>демонтаж плинтуса (1п,тамбур)</t>
  </si>
  <si>
    <t>заделка откосов, с монтажом деревянного каркаса из бруска (1п, 2п, 1этаж под лестницей) обналичка-20,6 мп, брусок 50*50*2000-0,048 м3; плинтус-7,62мп</t>
  </si>
  <si>
    <t>обшивка стены ОSB 9мм (2п,1эт под л/марш)обналичка-1,77мп; притв.планка-1,9мп</t>
  </si>
  <si>
    <t>зачистка стен от штукатурки толщ.1,5 см(2п,1эт, под л/м)</t>
  </si>
  <si>
    <t>устройство освещения тамбура и 1-го этажа светильниками светодиодными ЛУЧ 220 С64 ФА (1,2 подъезды)</t>
  </si>
  <si>
    <t>окраска малых форм в 2 слоя</t>
  </si>
  <si>
    <t>Замена оконных блоков на лестничной клетке (9шт)</t>
  </si>
  <si>
    <t>закрытие продуха 1п</t>
  </si>
  <si>
    <t>установка врезного замка (1 эт техпомещение)</t>
  </si>
  <si>
    <t xml:space="preserve">            ИТОГО по п. 9 :</t>
  </si>
  <si>
    <t>Управление многоквартирным домом</t>
  </si>
  <si>
    <t xml:space="preserve">   Сумма затрат по дому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</si>
  <si>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</si>
  <si>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</si>
  <si>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</si>
  <si>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ул.Энергетиков 12</t>
  </si>
  <si>
    <t xml:space="preserve">Сбор, вывоз и захоронение твердых бытовых отходов    </t>
  </si>
  <si>
    <t>Результат за 2018 год "+" -экономия "-" - перерасход</t>
  </si>
  <si>
    <t>Текущий ремонт за 2018 год</t>
  </si>
  <si>
    <t>Итого начислено населению</t>
  </si>
  <si>
    <t>Итого оплачено населением</t>
  </si>
  <si>
    <t>Результат накоплением "+" - экономия "-" - перерасход</t>
  </si>
  <si>
    <t>10.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</si>
</sst>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" fontId="0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9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3" fillId="0" borderId="11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00390625" style="56" customWidth="1"/>
    <col min="2" max="2" width="66.625" style="55" customWidth="1"/>
    <col min="3" max="3" width="22.875" style="54" customWidth="1"/>
    <col min="4" max="16384" width="9.125" style="55" customWidth="1"/>
  </cols>
  <sheetData>
    <row r="1" spans="1:3" s="5" customFormat="1" ht="12.75">
      <c r="A1" s="72" t="s">
        <v>170</v>
      </c>
      <c r="B1" s="72"/>
      <c r="C1" s="4"/>
    </row>
    <row r="2" spans="1:3" s="5" customFormat="1" ht="12.75" customHeight="1">
      <c r="A2" s="72" t="s">
        <v>171</v>
      </c>
      <c r="B2" s="72"/>
      <c r="C2" s="4"/>
    </row>
    <row r="3" spans="1:3" s="5" customFormat="1" ht="12.75">
      <c r="A3" s="72" t="s">
        <v>173</v>
      </c>
      <c r="B3" s="72"/>
      <c r="C3" s="4"/>
    </row>
    <row r="4" spans="1:3" s="5" customFormat="1" ht="12.75">
      <c r="A4" s="3"/>
      <c r="B4" s="3"/>
      <c r="C4" s="4"/>
    </row>
    <row r="5" spans="1:3" s="8" customFormat="1" ht="12.75">
      <c r="A5" s="6"/>
      <c r="B5" s="7" t="s">
        <v>172</v>
      </c>
      <c r="C5" s="73">
        <v>264470.32848</v>
      </c>
    </row>
    <row r="6" spans="1:3" s="12" customFormat="1" ht="12.75">
      <c r="A6" s="9"/>
      <c r="B6" s="10" t="s">
        <v>1</v>
      </c>
      <c r="C6" s="11"/>
    </row>
    <row r="7" spans="1:3" s="12" customFormat="1" ht="12.75">
      <c r="A7" s="13" t="s">
        <v>2</v>
      </c>
      <c r="B7" s="14" t="s">
        <v>3</v>
      </c>
      <c r="C7" s="15">
        <v>27005.832</v>
      </c>
    </row>
    <row r="8" spans="1:3" s="12" customFormat="1" ht="12.75">
      <c r="A8" s="13"/>
      <c r="B8" s="14" t="s">
        <v>4</v>
      </c>
      <c r="C8" s="15">
        <v>38900.687999999995</v>
      </c>
    </row>
    <row r="9" spans="1:3" s="12" customFormat="1" ht="12.75">
      <c r="A9" s="13" t="s">
        <v>5</v>
      </c>
      <c r="B9" s="16" t="s">
        <v>6</v>
      </c>
      <c r="C9" s="15">
        <v>17178.912000000004</v>
      </c>
    </row>
    <row r="10" spans="1:3" s="12" customFormat="1" ht="12.75">
      <c r="A10" s="13"/>
      <c r="B10" s="16" t="s">
        <v>7</v>
      </c>
      <c r="C10" s="15">
        <v>46714.8</v>
      </c>
    </row>
    <row r="11" spans="1:3" s="12" customFormat="1" ht="39">
      <c r="A11" s="13" t="s">
        <v>8</v>
      </c>
      <c r="B11" s="16" t="s">
        <v>9</v>
      </c>
      <c r="C11" s="15">
        <v>14836.14</v>
      </c>
    </row>
    <row r="12" spans="1:3" s="12" customFormat="1" ht="12.75">
      <c r="A12" s="13" t="s">
        <v>10</v>
      </c>
      <c r="B12" s="16" t="s">
        <v>174</v>
      </c>
      <c r="C12" s="15">
        <v>163651.13100000005</v>
      </c>
    </row>
    <row r="13" spans="1:3" s="12" customFormat="1" ht="12.75">
      <c r="A13" s="13" t="s">
        <v>11</v>
      </c>
      <c r="B13" s="14" t="s">
        <v>12</v>
      </c>
      <c r="C13" s="15">
        <v>1663.33</v>
      </c>
    </row>
    <row r="14" spans="1:3" s="12" customFormat="1" ht="12.75">
      <c r="A14" s="13">
        <v>1.8</v>
      </c>
      <c r="B14" s="16" t="s">
        <v>13</v>
      </c>
      <c r="C14" s="15">
        <v>1257.66</v>
      </c>
    </row>
    <row r="15" spans="1:3" s="12" customFormat="1" ht="12.75">
      <c r="A15" s="17" t="s">
        <v>14</v>
      </c>
      <c r="B15" s="16" t="s">
        <v>15</v>
      </c>
      <c r="C15" s="15">
        <v>198000</v>
      </c>
    </row>
    <row r="16" spans="1:3" s="12" customFormat="1" ht="12.75">
      <c r="A16" s="17"/>
      <c r="B16" s="16" t="s">
        <v>16</v>
      </c>
      <c r="C16" s="15">
        <v>13647</v>
      </c>
    </row>
    <row r="17" spans="1:3" s="19" customFormat="1" ht="12.75">
      <c r="A17" s="13"/>
      <c r="B17" s="18" t="s">
        <v>17</v>
      </c>
      <c r="C17" s="2">
        <f>SUM(C7:C16)</f>
        <v>522855.493</v>
      </c>
    </row>
    <row r="18" spans="1:3" s="12" customFormat="1" ht="12.75">
      <c r="A18" s="20"/>
      <c r="B18" s="21" t="s">
        <v>18</v>
      </c>
      <c r="C18" s="15"/>
    </row>
    <row r="19" spans="1:3" s="12" customFormat="1" ht="12.75">
      <c r="A19" s="13" t="s">
        <v>19</v>
      </c>
      <c r="B19" s="16" t="s">
        <v>20</v>
      </c>
      <c r="C19" s="15">
        <v>9001.44</v>
      </c>
    </row>
    <row r="20" spans="1:3" s="12" customFormat="1" ht="12.75">
      <c r="A20" s="13" t="s">
        <v>21</v>
      </c>
      <c r="B20" s="16" t="s">
        <v>22</v>
      </c>
      <c r="C20" s="15">
        <v>4227.6</v>
      </c>
    </row>
    <row r="21" spans="1:3" s="12" customFormat="1" ht="12.75">
      <c r="A21" s="13" t="s">
        <v>23</v>
      </c>
      <c r="B21" s="16" t="s">
        <v>24</v>
      </c>
      <c r="C21" s="15">
        <v>42047.342699999994</v>
      </c>
    </row>
    <row r="22" spans="1:3" s="12" customFormat="1" ht="12.75">
      <c r="A22" s="13" t="s">
        <v>25</v>
      </c>
      <c r="B22" s="16" t="s">
        <v>26</v>
      </c>
      <c r="C22" s="15">
        <v>703.08</v>
      </c>
    </row>
    <row r="23" spans="1:3" s="12" customFormat="1" ht="12.75">
      <c r="A23" s="13" t="s">
        <v>27</v>
      </c>
      <c r="B23" s="16" t="s">
        <v>28</v>
      </c>
      <c r="C23" s="15">
        <v>7684.875</v>
      </c>
    </row>
    <row r="24" spans="1:3" s="12" customFormat="1" ht="12.75">
      <c r="A24" s="13" t="s">
        <v>29</v>
      </c>
      <c r="B24" s="16" t="s">
        <v>30</v>
      </c>
      <c r="C24" s="15">
        <v>424.17</v>
      </c>
    </row>
    <row r="25" spans="1:3" s="19" customFormat="1" ht="12.75">
      <c r="A25" s="13"/>
      <c r="B25" s="18" t="s">
        <v>31</v>
      </c>
      <c r="C25" s="2">
        <f>SUM(C19:C24)</f>
        <v>64088.507699999995</v>
      </c>
    </row>
    <row r="26" spans="1:3" s="12" customFormat="1" ht="12.75">
      <c r="A26" s="23"/>
      <c r="B26" s="24" t="s">
        <v>32</v>
      </c>
      <c r="C26" s="15"/>
    </row>
    <row r="27" spans="1:3" s="26" customFormat="1" ht="12.75">
      <c r="A27" s="25" t="s">
        <v>19</v>
      </c>
      <c r="B27" s="14" t="s">
        <v>33</v>
      </c>
      <c r="C27" s="15">
        <v>13050.740999999998</v>
      </c>
    </row>
    <row r="28" spans="1:3" s="12" customFormat="1" ht="12.75">
      <c r="A28" s="27" t="s">
        <v>21</v>
      </c>
      <c r="B28" s="14" t="s">
        <v>34</v>
      </c>
      <c r="C28" s="15">
        <v>6477</v>
      </c>
    </row>
    <row r="29" spans="1:3" s="12" customFormat="1" ht="12.75">
      <c r="A29" s="27" t="s">
        <v>35</v>
      </c>
      <c r="B29" s="14" t="s">
        <v>36</v>
      </c>
      <c r="C29" s="15">
        <v>1554.48</v>
      </c>
    </row>
    <row r="30" spans="1:3" s="12" customFormat="1" ht="12.75">
      <c r="A30" s="27" t="s">
        <v>37</v>
      </c>
      <c r="B30" s="14" t="s">
        <v>38</v>
      </c>
      <c r="C30" s="15">
        <v>2773.08</v>
      </c>
    </row>
    <row r="31" spans="1:3" s="12" customFormat="1" ht="12.75">
      <c r="A31" s="27"/>
      <c r="B31" s="14" t="s">
        <v>39</v>
      </c>
      <c r="C31" s="15">
        <v>20688.129</v>
      </c>
    </row>
    <row r="32" spans="1:3" s="12" customFormat="1" ht="12.75">
      <c r="A32" s="27"/>
      <c r="B32" s="14" t="s">
        <v>40</v>
      </c>
      <c r="C32" s="15">
        <v>36680.028000000006</v>
      </c>
    </row>
    <row r="33" spans="1:3" s="12" customFormat="1" ht="26.25">
      <c r="A33" s="28" t="s">
        <v>41</v>
      </c>
      <c r="B33" s="14" t="s">
        <v>42</v>
      </c>
      <c r="C33" s="15">
        <v>3000</v>
      </c>
    </row>
    <row r="34" spans="1:3" s="12" customFormat="1" ht="26.25">
      <c r="A34" s="28" t="s">
        <v>29</v>
      </c>
      <c r="B34" s="14" t="s">
        <v>43</v>
      </c>
      <c r="C34" s="15">
        <v>293.76</v>
      </c>
    </row>
    <row r="35" spans="1:3" s="12" customFormat="1" ht="26.25">
      <c r="A35" s="28" t="s">
        <v>44</v>
      </c>
      <c r="B35" s="14" t="s">
        <v>45</v>
      </c>
      <c r="C35" s="15">
        <v>6464.16</v>
      </c>
    </row>
    <row r="36" spans="1:3" s="12" customFormat="1" ht="12.75">
      <c r="A36" s="28" t="s">
        <v>46</v>
      </c>
      <c r="B36" s="14" t="s">
        <v>47</v>
      </c>
      <c r="C36" s="15">
        <v>682.88</v>
      </c>
    </row>
    <row r="37" spans="1:3" s="19" customFormat="1" ht="12.75">
      <c r="A37" s="13"/>
      <c r="B37" s="18" t="s">
        <v>48</v>
      </c>
      <c r="C37" s="2">
        <f>SUM(C27:C36)</f>
        <v>91664.25800000002</v>
      </c>
    </row>
    <row r="38" spans="1:3" s="12" customFormat="1" ht="12.75">
      <c r="A38" s="23"/>
      <c r="B38" s="24" t="s">
        <v>49</v>
      </c>
      <c r="C38" s="15"/>
    </row>
    <row r="39" spans="1:3" s="12" customFormat="1" ht="26.25">
      <c r="A39" s="13" t="s">
        <v>50</v>
      </c>
      <c r="B39" s="14" t="s">
        <v>51</v>
      </c>
      <c r="C39" s="15">
        <v>145855.14</v>
      </c>
    </row>
    <row r="40" spans="1:3" s="12" customFormat="1" ht="12.75">
      <c r="A40" s="28" t="s">
        <v>52</v>
      </c>
      <c r="B40" s="14" t="s">
        <v>53</v>
      </c>
      <c r="C40" s="15">
        <v>3897.52</v>
      </c>
    </row>
    <row r="41" spans="1:3" s="19" customFormat="1" ht="12.75">
      <c r="A41" s="13"/>
      <c r="B41" s="18" t="s">
        <v>48</v>
      </c>
      <c r="C41" s="2">
        <f>SUM(C39:C40)</f>
        <v>149752.66</v>
      </c>
    </row>
    <row r="42" spans="1:3" s="12" customFormat="1" ht="12.75">
      <c r="A42" s="23"/>
      <c r="B42" s="24" t="s">
        <v>54</v>
      </c>
      <c r="C42" s="15"/>
    </row>
    <row r="43" spans="1:3" s="12" customFormat="1" ht="39">
      <c r="A43" s="13" t="s">
        <v>55</v>
      </c>
      <c r="B43" s="14" t="s">
        <v>56</v>
      </c>
      <c r="C43" s="15">
        <v>15490.042000000001</v>
      </c>
    </row>
    <row r="44" spans="1:3" s="12" customFormat="1" ht="26.25">
      <c r="A44" s="28" t="s">
        <v>57</v>
      </c>
      <c r="B44" s="14" t="s">
        <v>58</v>
      </c>
      <c r="C44" s="15">
        <v>29849.424000000003</v>
      </c>
    </row>
    <row r="45" spans="1:3" s="12" customFormat="1" ht="39">
      <c r="A45" s="28" t="s">
        <v>59</v>
      </c>
      <c r="B45" s="14" t="s">
        <v>60</v>
      </c>
      <c r="C45" s="15">
        <v>22387.068000000003</v>
      </c>
    </row>
    <row r="46" spans="1:3" s="12" customFormat="1" ht="26.25">
      <c r="A46" s="28" t="s">
        <v>61</v>
      </c>
      <c r="B46" s="14" t="s">
        <v>62</v>
      </c>
      <c r="C46" s="15">
        <v>21595.606</v>
      </c>
    </row>
    <row r="47" spans="1:3" s="19" customFormat="1" ht="12.75">
      <c r="A47" s="13"/>
      <c r="B47" s="18" t="s">
        <v>63</v>
      </c>
      <c r="C47" s="2">
        <f>SUM(C43:C46)</f>
        <v>89322.14</v>
      </c>
    </row>
    <row r="48" spans="1:3" s="19" customFormat="1" ht="26.25">
      <c r="A48" s="29" t="s">
        <v>64</v>
      </c>
      <c r="B48" s="18" t="s">
        <v>65</v>
      </c>
      <c r="C48" s="22">
        <v>60377.243999999984</v>
      </c>
    </row>
    <row r="49" spans="1:3" s="19" customFormat="1" ht="12.75">
      <c r="A49" s="29" t="s">
        <v>66</v>
      </c>
      <c r="B49" s="18" t="s">
        <v>67</v>
      </c>
      <c r="C49" s="22">
        <v>15603.108</v>
      </c>
    </row>
    <row r="50" spans="1:3" s="19" customFormat="1" ht="12.75">
      <c r="A50" s="29"/>
      <c r="B50" s="18" t="s">
        <v>68</v>
      </c>
      <c r="C50" s="2">
        <f>SUM(C48:C49)</f>
        <v>75980.35199999998</v>
      </c>
    </row>
    <row r="51" spans="1:3" s="19" customFormat="1" ht="12.75">
      <c r="A51" s="29" t="s">
        <v>69</v>
      </c>
      <c r="B51" s="18" t="s">
        <v>70</v>
      </c>
      <c r="C51" s="2">
        <v>2210.516</v>
      </c>
    </row>
    <row r="52" spans="1:3" s="19" customFormat="1" ht="12.75">
      <c r="A52" s="29" t="s">
        <v>71</v>
      </c>
      <c r="B52" s="18" t="s">
        <v>72</v>
      </c>
      <c r="C52" s="2">
        <v>3215.2960000000003</v>
      </c>
    </row>
    <row r="53" spans="1:3" s="12" customFormat="1" ht="12.75">
      <c r="A53" s="30"/>
      <c r="B53" s="31" t="s">
        <v>73</v>
      </c>
      <c r="C53" s="15"/>
    </row>
    <row r="54" spans="1:3" s="12" customFormat="1" ht="12.75">
      <c r="A54" s="13" t="s">
        <v>74</v>
      </c>
      <c r="B54" s="16" t="s">
        <v>75</v>
      </c>
      <c r="C54" s="15">
        <v>2889.72</v>
      </c>
    </row>
    <row r="55" spans="1:3" s="12" customFormat="1" ht="12.75">
      <c r="A55" s="13" t="s">
        <v>76</v>
      </c>
      <c r="B55" s="16" t="s">
        <v>77</v>
      </c>
      <c r="C55" s="15">
        <v>2889.72</v>
      </c>
    </row>
    <row r="56" spans="1:3" s="12" customFormat="1" ht="26.25">
      <c r="A56" s="13"/>
      <c r="B56" s="16" t="s">
        <v>78</v>
      </c>
      <c r="C56" s="15">
        <v>2675.64</v>
      </c>
    </row>
    <row r="57" spans="1:3" s="12" customFormat="1" ht="26.25">
      <c r="A57" s="13"/>
      <c r="B57" s="16" t="s">
        <v>79</v>
      </c>
      <c r="C57" s="15">
        <v>2675.64</v>
      </c>
    </row>
    <row r="58" spans="1:3" s="12" customFormat="1" ht="39">
      <c r="A58" s="13"/>
      <c r="B58" s="16" t="s">
        <v>80</v>
      </c>
      <c r="C58" s="15">
        <v>5351.28</v>
      </c>
    </row>
    <row r="59" spans="1:3" s="19" customFormat="1" ht="12.75">
      <c r="A59" s="13"/>
      <c r="B59" s="18" t="s">
        <v>81</v>
      </c>
      <c r="C59" s="2">
        <f>SUM(C54:C58)</f>
        <v>16482</v>
      </c>
    </row>
    <row r="60" spans="1:3" s="35" customFormat="1" ht="12.75">
      <c r="A60" s="32"/>
      <c r="B60" s="33" t="s">
        <v>82</v>
      </c>
      <c r="C60" s="34"/>
    </row>
    <row r="61" spans="1:3" s="35" customFormat="1" ht="12.75">
      <c r="A61" s="36" t="s">
        <v>83</v>
      </c>
      <c r="B61" s="37" t="s">
        <v>84</v>
      </c>
      <c r="C61" s="34"/>
    </row>
    <row r="62" spans="1:3" s="35" customFormat="1" ht="12.75">
      <c r="A62" s="36"/>
      <c r="B62" s="38" t="s">
        <v>85</v>
      </c>
      <c r="C62" s="34">
        <v>341.74</v>
      </c>
    </row>
    <row r="63" spans="1:3" s="35" customFormat="1" ht="12.75">
      <c r="A63" s="38"/>
      <c r="B63" s="39" t="s">
        <v>86</v>
      </c>
      <c r="C63" s="34">
        <v>0</v>
      </c>
    </row>
    <row r="64" spans="1:3" s="35" customFormat="1" ht="12.75">
      <c r="A64" s="40" t="s">
        <v>87</v>
      </c>
      <c r="B64" s="41" t="s">
        <v>88</v>
      </c>
      <c r="C64" s="34">
        <v>84.27</v>
      </c>
    </row>
    <row r="65" spans="1:3" s="35" customFormat="1" ht="12.75">
      <c r="A65" s="40"/>
      <c r="B65" s="41" t="s">
        <v>89</v>
      </c>
      <c r="C65" s="34">
        <v>220.14</v>
      </c>
    </row>
    <row r="66" spans="1:3" s="35" customFormat="1" ht="12.75">
      <c r="A66" s="40"/>
      <c r="B66" s="38" t="s">
        <v>90</v>
      </c>
      <c r="C66" s="34">
        <v>78.33</v>
      </c>
    </row>
    <row r="67" spans="1:3" s="35" customFormat="1" ht="26.25">
      <c r="A67" s="40"/>
      <c r="B67" s="38" t="s">
        <v>91</v>
      </c>
      <c r="C67" s="34">
        <v>0</v>
      </c>
    </row>
    <row r="68" spans="1:3" s="35" customFormat="1" ht="12.75">
      <c r="A68" s="40"/>
      <c r="B68" s="38" t="s">
        <v>92</v>
      </c>
      <c r="C68" s="34">
        <v>1181.44</v>
      </c>
    </row>
    <row r="69" spans="1:3" s="35" customFormat="1" ht="12.75">
      <c r="A69" s="40"/>
      <c r="B69" s="38" t="s">
        <v>93</v>
      </c>
      <c r="C69" s="34">
        <v>362.24</v>
      </c>
    </row>
    <row r="70" spans="1:3" s="35" customFormat="1" ht="12.75">
      <c r="A70" s="40"/>
      <c r="B70" s="38" t="s">
        <v>94</v>
      </c>
      <c r="C70" s="34">
        <v>724.48</v>
      </c>
    </row>
    <row r="71" spans="1:3" s="35" customFormat="1" ht="12.75">
      <c r="A71" s="40"/>
      <c r="B71" s="38" t="s">
        <v>95</v>
      </c>
      <c r="C71" s="34">
        <v>328.28</v>
      </c>
    </row>
    <row r="72" spans="1:3" s="35" customFormat="1" ht="12.75">
      <c r="A72" s="36"/>
      <c r="B72" s="38" t="s">
        <v>96</v>
      </c>
      <c r="C72" s="34">
        <v>590.72</v>
      </c>
    </row>
    <row r="73" spans="1:3" s="35" customFormat="1" ht="12.75">
      <c r="A73" s="42"/>
      <c r="B73" s="43" t="s">
        <v>97</v>
      </c>
      <c r="C73" s="34">
        <v>0</v>
      </c>
    </row>
    <row r="74" spans="1:3" s="35" customFormat="1" ht="12.75">
      <c r="A74" s="42" t="s">
        <v>87</v>
      </c>
      <c r="B74" s="44" t="s">
        <v>98</v>
      </c>
      <c r="C74" s="34">
        <v>1460.4</v>
      </c>
    </row>
    <row r="75" spans="1:3" s="35" customFormat="1" ht="12.75">
      <c r="A75" s="42" t="s">
        <v>99</v>
      </c>
      <c r="B75" s="44" t="s">
        <v>100</v>
      </c>
      <c r="C75" s="34">
        <v>164.73</v>
      </c>
    </row>
    <row r="76" spans="1:3" s="35" customFormat="1" ht="26.25">
      <c r="A76" s="36" t="s">
        <v>101</v>
      </c>
      <c r="B76" s="37" t="s">
        <v>102</v>
      </c>
      <c r="C76" s="34"/>
    </row>
    <row r="77" spans="1:3" s="35" customFormat="1" ht="12.75">
      <c r="A77" s="36"/>
      <c r="B77" s="38" t="s">
        <v>103</v>
      </c>
      <c r="C77" s="34">
        <v>950.22</v>
      </c>
    </row>
    <row r="78" spans="1:3" s="35" customFormat="1" ht="12.75">
      <c r="A78" s="36"/>
      <c r="B78" s="38" t="s">
        <v>104</v>
      </c>
      <c r="C78" s="34">
        <v>0</v>
      </c>
    </row>
    <row r="79" spans="1:3" s="35" customFormat="1" ht="12.75">
      <c r="A79" s="36"/>
      <c r="B79" s="38" t="s">
        <v>105</v>
      </c>
      <c r="C79" s="34">
        <v>0</v>
      </c>
    </row>
    <row r="80" spans="1:3" s="35" customFormat="1" ht="12.75">
      <c r="A80" s="36"/>
      <c r="B80" s="38" t="s">
        <v>106</v>
      </c>
      <c r="C80" s="34">
        <v>0</v>
      </c>
    </row>
    <row r="81" spans="1:3" s="35" customFormat="1" ht="12.75">
      <c r="A81" s="36"/>
      <c r="B81" s="38" t="s">
        <v>107</v>
      </c>
      <c r="C81" s="34">
        <v>588.56</v>
      </c>
    </row>
    <row r="82" spans="1:3" s="35" customFormat="1" ht="26.25">
      <c r="A82" s="36"/>
      <c r="B82" s="38" t="s">
        <v>108</v>
      </c>
      <c r="C82" s="34">
        <v>1177.12</v>
      </c>
    </row>
    <row r="83" spans="1:3" s="35" customFormat="1" ht="12.75">
      <c r="A83" s="36"/>
      <c r="B83" s="38" t="s">
        <v>109</v>
      </c>
      <c r="C83" s="34">
        <v>828.66</v>
      </c>
    </row>
    <row r="84" spans="1:3" s="35" customFormat="1" ht="12.75">
      <c r="A84" s="36"/>
      <c r="B84" s="38" t="s">
        <v>110</v>
      </c>
      <c r="C84" s="34">
        <v>828.66</v>
      </c>
    </row>
    <row r="85" spans="1:3" s="35" customFormat="1" ht="12.75">
      <c r="A85" s="36"/>
      <c r="B85" s="38" t="s">
        <v>111</v>
      </c>
      <c r="C85" s="34">
        <v>282</v>
      </c>
    </row>
    <row r="86" spans="1:3" s="35" customFormat="1" ht="26.25">
      <c r="A86" s="36"/>
      <c r="B86" s="38" t="s">
        <v>112</v>
      </c>
      <c r="C86" s="34">
        <v>918.01</v>
      </c>
    </row>
    <row r="87" spans="1:3" s="35" customFormat="1" ht="12.75">
      <c r="A87" s="36"/>
      <c r="B87" s="38" t="s">
        <v>113</v>
      </c>
      <c r="C87" s="34">
        <v>896.76</v>
      </c>
    </row>
    <row r="88" spans="1:3" s="35" customFormat="1" ht="12.75">
      <c r="A88" s="36"/>
      <c r="B88" s="38" t="s">
        <v>114</v>
      </c>
      <c r="C88" s="34">
        <v>8422.76</v>
      </c>
    </row>
    <row r="89" spans="1:3" s="35" customFormat="1" ht="12.75">
      <c r="A89" s="36"/>
      <c r="B89" s="38" t="s">
        <v>115</v>
      </c>
      <c r="C89" s="34">
        <v>298.92</v>
      </c>
    </row>
    <row r="90" spans="1:3" s="35" customFormat="1" ht="12.75">
      <c r="A90" s="36"/>
      <c r="B90" s="38" t="s">
        <v>116</v>
      </c>
      <c r="C90" s="34">
        <v>597.84</v>
      </c>
    </row>
    <row r="91" spans="1:3" s="35" customFormat="1" ht="12.75">
      <c r="A91" s="36"/>
      <c r="B91" s="38" t="s">
        <v>117</v>
      </c>
      <c r="C91" s="34">
        <v>0</v>
      </c>
    </row>
    <row r="92" spans="1:3" s="35" customFormat="1" ht="12.75">
      <c r="A92" s="36"/>
      <c r="B92" s="38" t="s">
        <v>118</v>
      </c>
      <c r="C92" s="34">
        <v>390.66</v>
      </c>
    </row>
    <row r="93" spans="1:3" s="35" customFormat="1" ht="12.75">
      <c r="A93" s="36"/>
      <c r="B93" s="45" t="s">
        <v>119</v>
      </c>
      <c r="C93" s="34">
        <v>1287.5</v>
      </c>
    </row>
    <row r="94" spans="1:3" s="35" customFormat="1" ht="12.75">
      <c r="A94" s="42"/>
      <c r="B94" s="43" t="s">
        <v>120</v>
      </c>
      <c r="C94" s="34">
        <v>0</v>
      </c>
    </row>
    <row r="95" spans="1:3" s="35" customFormat="1" ht="12.75">
      <c r="A95" s="42" t="s">
        <v>87</v>
      </c>
      <c r="B95" s="44" t="s">
        <v>121</v>
      </c>
      <c r="C95" s="34">
        <v>969.76</v>
      </c>
    </row>
    <row r="96" spans="1:3" s="35" customFormat="1" ht="12.75">
      <c r="A96" s="42" t="s">
        <v>99</v>
      </c>
      <c r="B96" s="44" t="s">
        <v>115</v>
      </c>
      <c r="C96" s="34">
        <v>597.84</v>
      </c>
    </row>
    <row r="97" spans="1:3" s="35" customFormat="1" ht="26.25">
      <c r="A97" s="36" t="s">
        <v>122</v>
      </c>
      <c r="B97" s="37" t="s">
        <v>123</v>
      </c>
      <c r="C97" s="34">
        <v>0</v>
      </c>
    </row>
    <row r="98" spans="1:3" s="35" customFormat="1" ht="12.75">
      <c r="A98" s="36"/>
      <c r="B98" s="38" t="s">
        <v>124</v>
      </c>
      <c r="C98" s="34">
        <v>488.15772</v>
      </c>
    </row>
    <row r="99" spans="1:3" s="35" customFormat="1" ht="12.75">
      <c r="A99" s="36"/>
      <c r="B99" s="46" t="s">
        <v>125</v>
      </c>
      <c r="C99" s="34">
        <v>618</v>
      </c>
    </row>
    <row r="100" spans="1:3" s="35" customFormat="1" ht="12.75">
      <c r="A100" s="36"/>
      <c r="B100" s="46" t="s">
        <v>126</v>
      </c>
      <c r="C100" s="34">
        <v>162</v>
      </c>
    </row>
    <row r="101" spans="1:3" s="35" customFormat="1" ht="12.75">
      <c r="A101" s="36"/>
      <c r="B101" s="38" t="s">
        <v>127</v>
      </c>
      <c r="C101" s="34">
        <v>143695.41</v>
      </c>
    </row>
    <row r="102" spans="1:3" s="35" customFormat="1" ht="12.75">
      <c r="A102" s="38"/>
      <c r="B102" s="38" t="s">
        <v>128</v>
      </c>
      <c r="C102" s="34">
        <v>0</v>
      </c>
    </row>
    <row r="103" spans="1:3" s="35" customFormat="1" ht="26.25">
      <c r="A103" s="38"/>
      <c r="B103" s="46" t="s">
        <v>129</v>
      </c>
      <c r="C103" s="34">
        <v>1323.36</v>
      </c>
    </row>
    <row r="104" spans="1:3" s="35" customFormat="1" ht="12.75">
      <c r="A104" s="38"/>
      <c r="B104" s="46" t="s">
        <v>130</v>
      </c>
      <c r="C104" s="34">
        <v>2409.45</v>
      </c>
    </row>
    <row r="105" spans="1:3" s="35" customFormat="1" ht="12.75">
      <c r="A105" s="38"/>
      <c r="B105" s="46" t="s">
        <v>131</v>
      </c>
      <c r="C105" s="34">
        <v>0</v>
      </c>
    </row>
    <row r="106" spans="1:3" s="35" customFormat="1" ht="26.25">
      <c r="A106" s="38"/>
      <c r="B106" s="47" t="s">
        <v>132</v>
      </c>
      <c r="C106" s="34">
        <v>0</v>
      </c>
    </row>
    <row r="107" spans="1:3" s="35" customFormat="1" ht="12.75">
      <c r="A107" s="40" t="s">
        <v>87</v>
      </c>
      <c r="B107" s="46" t="s">
        <v>133</v>
      </c>
      <c r="C107" s="34">
        <v>557.428</v>
      </c>
    </row>
    <row r="108" spans="1:3" s="35" customFormat="1" ht="12.75">
      <c r="A108" s="40" t="s">
        <v>99</v>
      </c>
      <c r="B108" s="46" t="s">
        <v>134</v>
      </c>
      <c r="C108" s="34">
        <v>763.434</v>
      </c>
    </row>
    <row r="109" spans="1:3" s="35" customFormat="1" ht="12.75">
      <c r="A109" s="40" t="s">
        <v>135</v>
      </c>
      <c r="B109" s="46" t="s">
        <v>136</v>
      </c>
      <c r="C109" s="34">
        <v>90.405</v>
      </c>
    </row>
    <row r="110" spans="1:3" s="35" customFormat="1" ht="12.75">
      <c r="A110" s="48" t="s">
        <v>0</v>
      </c>
      <c r="B110" s="46" t="s">
        <v>137</v>
      </c>
      <c r="C110" s="34">
        <v>723.24</v>
      </c>
    </row>
    <row r="111" spans="1:3" s="35" customFormat="1" ht="12.75">
      <c r="A111" s="48"/>
      <c r="B111" s="46" t="s">
        <v>138</v>
      </c>
      <c r="C111" s="34">
        <v>1051.1</v>
      </c>
    </row>
    <row r="112" spans="1:3" s="35" customFormat="1" ht="12.75">
      <c r="A112" s="48"/>
      <c r="B112" s="46" t="s">
        <v>139</v>
      </c>
      <c r="C112" s="34">
        <v>149153.2</v>
      </c>
    </row>
    <row r="113" spans="1:3" s="35" customFormat="1" ht="12.75">
      <c r="A113" s="48"/>
      <c r="B113" s="47" t="s">
        <v>140</v>
      </c>
      <c r="C113" s="34">
        <v>0</v>
      </c>
    </row>
    <row r="114" spans="1:3" s="35" customFormat="1" ht="12.75">
      <c r="A114" s="48" t="s">
        <v>87</v>
      </c>
      <c r="B114" s="46" t="s">
        <v>141</v>
      </c>
      <c r="C114" s="34">
        <v>0</v>
      </c>
    </row>
    <row r="115" spans="1:3" s="35" customFormat="1" ht="12.75">
      <c r="A115" s="36"/>
      <c r="B115" s="38" t="s">
        <v>142</v>
      </c>
      <c r="C115" s="34">
        <v>9125.8</v>
      </c>
    </row>
    <row r="116" spans="1:3" s="35" customFormat="1" ht="12.75">
      <c r="A116" s="36"/>
      <c r="B116" s="38" t="s">
        <v>143</v>
      </c>
      <c r="C116" s="34">
        <v>1868.97</v>
      </c>
    </row>
    <row r="117" spans="1:3" s="35" customFormat="1" ht="26.25">
      <c r="A117" s="36"/>
      <c r="B117" s="38" t="s">
        <v>144</v>
      </c>
      <c r="C117" s="34">
        <v>1151.21</v>
      </c>
    </row>
    <row r="118" spans="1:3" s="35" customFormat="1" ht="12.75">
      <c r="A118" s="36"/>
      <c r="B118" s="46" t="s">
        <v>145</v>
      </c>
      <c r="C118" s="34">
        <v>48.902</v>
      </c>
    </row>
    <row r="119" spans="1:3" s="35" customFormat="1" ht="26.25">
      <c r="A119" s="36"/>
      <c r="B119" s="46" t="s">
        <v>146</v>
      </c>
      <c r="C119" s="34">
        <v>94.812</v>
      </c>
    </row>
    <row r="120" spans="1:3" s="35" customFormat="1" ht="12.75">
      <c r="A120" s="36"/>
      <c r="B120" s="46" t="s">
        <v>147</v>
      </c>
      <c r="C120" s="34">
        <v>152.34</v>
      </c>
    </row>
    <row r="121" spans="1:3" s="35" customFormat="1" ht="12.75">
      <c r="A121" s="36"/>
      <c r="B121" s="46" t="s">
        <v>148</v>
      </c>
      <c r="C121" s="34">
        <v>721.754</v>
      </c>
    </row>
    <row r="122" spans="1:3" s="35" customFormat="1" ht="12.75">
      <c r="A122" s="36"/>
      <c r="B122" s="49" t="s">
        <v>149</v>
      </c>
      <c r="C122" s="34">
        <v>46383.2</v>
      </c>
    </row>
    <row r="123" spans="1:3" s="35" customFormat="1" ht="12.75">
      <c r="A123" s="36"/>
      <c r="B123" s="37" t="s">
        <v>150</v>
      </c>
      <c r="C123" s="34">
        <v>13035.77</v>
      </c>
    </row>
    <row r="124" spans="1:3" s="35" customFormat="1" ht="12.75">
      <c r="A124" s="36"/>
      <c r="B124" s="37" t="s">
        <v>151</v>
      </c>
      <c r="C124" s="34">
        <v>9298.26</v>
      </c>
    </row>
    <row r="125" spans="1:3" s="35" customFormat="1" ht="12.75">
      <c r="A125" s="36"/>
      <c r="B125" s="37" t="s">
        <v>152</v>
      </c>
      <c r="C125" s="34">
        <v>6327.99</v>
      </c>
    </row>
    <row r="126" spans="1:3" s="35" customFormat="1" ht="12.75">
      <c r="A126" s="50"/>
      <c r="B126" s="49" t="s">
        <v>153</v>
      </c>
      <c r="C126" s="34">
        <v>46383.2</v>
      </c>
    </row>
    <row r="127" spans="1:3" s="35" customFormat="1" ht="12.75">
      <c r="A127" s="50"/>
      <c r="B127" s="37" t="s">
        <v>154</v>
      </c>
      <c r="C127" s="34">
        <v>2904.19</v>
      </c>
    </row>
    <row r="128" spans="1:3" s="35" customFormat="1" ht="12.75">
      <c r="A128" s="50"/>
      <c r="B128" s="37" t="s">
        <v>155</v>
      </c>
      <c r="C128" s="34">
        <v>6517.79</v>
      </c>
    </row>
    <row r="129" spans="1:3" s="35" customFormat="1" ht="12.75">
      <c r="A129" s="50"/>
      <c r="B129" s="49" t="s">
        <v>156</v>
      </c>
      <c r="C129" s="34">
        <v>10546.98</v>
      </c>
    </row>
    <row r="130" spans="1:3" s="35" customFormat="1" ht="12.75">
      <c r="A130" s="38"/>
      <c r="B130" s="38" t="s">
        <v>157</v>
      </c>
      <c r="C130" s="34">
        <v>89.3</v>
      </c>
    </row>
    <row r="131" spans="1:3" s="35" customFormat="1" ht="12.75">
      <c r="A131" s="38"/>
      <c r="B131" s="38" t="s">
        <v>158</v>
      </c>
      <c r="C131" s="34">
        <v>86.1</v>
      </c>
    </row>
    <row r="132" spans="1:3" s="35" customFormat="1" ht="39">
      <c r="A132" s="40"/>
      <c r="B132" s="38" t="s">
        <v>159</v>
      </c>
      <c r="C132" s="34">
        <v>0</v>
      </c>
    </row>
    <row r="133" spans="1:3" s="35" customFormat="1" ht="26.25">
      <c r="A133" s="40"/>
      <c r="B133" s="38" t="s">
        <v>160</v>
      </c>
      <c r="C133" s="34">
        <v>0</v>
      </c>
    </row>
    <row r="134" spans="1:3" s="35" customFormat="1" ht="12.75">
      <c r="A134" s="40"/>
      <c r="B134" s="38" t="s">
        <v>161</v>
      </c>
      <c r="C134" s="34">
        <v>0</v>
      </c>
    </row>
    <row r="135" spans="1:3" s="35" customFormat="1" ht="26.25">
      <c r="A135" s="36"/>
      <c r="B135" s="38" t="s">
        <v>162</v>
      </c>
      <c r="C135" s="34">
        <v>8769.84</v>
      </c>
    </row>
    <row r="136" spans="1:3" s="35" customFormat="1" ht="12.75">
      <c r="A136" s="36"/>
      <c r="B136" s="38" t="s">
        <v>163</v>
      </c>
      <c r="C136" s="34">
        <v>721.908</v>
      </c>
    </row>
    <row r="137" spans="1:3" s="35" customFormat="1" ht="12.75">
      <c r="A137" s="36"/>
      <c r="B137" s="38" t="s">
        <v>164</v>
      </c>
      <c r="C137" s="34">
        <v>109091.13</v>
      </c>
    </row>
    <row r="138" spans="1:3" s="35" customFormat="1" ht="12.75">
      <c r="A138" s="36"/>
      <c r="B138" s="38" t="s">
        <v>165</v>
      </c>
      <c r="C138" s="34">
        <v>82.07</v>
      </c>
    </row>
    <row r="139" spans="1:3" s="35" customFormat="1" ht="12.75">
      <c r="A139" s="36"/>
      <c r="B139" s="38" t="s">
        <v>166</v>
      </c>
      <c r="C139" s="34">
        <v>651.99</v>
      </c>
    </row>
    <row r="140" spans="1:3" s="19" customFormat="1" ht="12.75">
      <c r="A140" s="29"/>
      <c r="B140" s="37" t="s">
        <v>167</v>
      </c>
      <c r="C140" s="2">
        <f>SUM(C62:C139)</f>
        <v>599660.73072</v>
      </c>
    </row>
    <row r="141" spans="1:3" s="19" customFormat="1" ht="13.5" thickBot="1">
      <c r="A141" s="9"/>
      <c r="B141" s="18" t="s">
        <v>168</v>
      </c>
      <c r="C141" s="68">
        <v>283569.528</v>
      </c>
    </row>
    <row r="142" spans="1:5" s="19" customFormat="1" ht="13.5" thickBot="1">
      <c r="A142" s="51" t="s">
        <v>180</v>
      </c>
      <c r="B142" s="67" t="s">
        <v>169</v>
      </c>
      <c r="C142" s="70">
        <f>C17+C25+C37+C41+C47+C50+C51+C52+C59+C140+C141</f>
        <v>1898801.4814199999</v>
      </c>
      <c r="E142" s="52"/>
    </row>
    <row r="143" spans="1:3" ht="12.75">
      <c r="A143" s="1"/>
      <c r="B143" s="57" t="s">
        <v>177</v>
      </c>
      <c r="C143" s="69">
        <v>1386600.96</v>
      </c>
    </row>
    <row r="144" spans="1:3" ht="12.75">
      <c r="A144" s="1"/>
      <c r="B144" s="63" t="s">
        <v>178</v>
      </c>
      <c r="C144" s="58">
        <v>1392375.55</v>
      </c>
    </row>
    <row r="145" spans="1:3" ht="12.75">
      <c r="A145" s="1"/>
      <c r="B145" s="57" t="s">
        <v>176</v>
      </c>
      <c r="C145" s="58">
        <v>148947.74</v>
      </c>
    </row>
    <row r="146" spans="1:6" s="59" customFormat="1" ht="12.75">
      <c r="A146" s="64"/>
      <c r="B146" s="65" t="s">
        <v>175</v>
      </c>
      <c r="C146" s="71">
        <f>C143+C145-C142</f>
        <v>-363252.7814199999</v>
      </c>
      <c r="D146" s="60"/>
      <c r="E146" s="61"/>
      <c r="F146" s="61"/>
    </row>
    <row r="147" spans="1:6" s="19" customFormat="1" ht="12.75">
      <c r="A147" s="62"/>
      <c r="B147" s="66" t="s">
        <v>179</v>
      </c>
      <c r="C147" s="2">
        <f>C146+C5</f>
        <v>-98782.45293999987</v>
      </c>
      <c r="D147" s="53"/>
      <c r="E147" s="53"/>
      <c r="F147" s="53"/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2019-02-07T03:57:43Z</dcterms:created>
  <dcterms:modified xsi:type="dcterms:W3CDTF">2019-02-14T09:27:25Z</dcterms:modified>
  <cp:category/>
  <cp:version/>
  <cp:contentType/>
  <cp:contentStatus/>
</cp:coreProperties>
</file>