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9320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<sst xmlns="http://schemas.openxmlformats.org/spreadsheetml/2006/main" count="221" uniqueCount="196">
  <si>
    <t xml:space="preserve">   1. Содержание помещений общего пользования</t>
  </si>
  <si>
    <t>1.1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</si>
  <si>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</si>
  <si>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</si>
  <si>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</t>
  </si>
  <si>
    <t>Мытье лестничных площадок и маршей нижних 2-х этажей</t>
  </si>
  <si>
    <t>1.3</t>
  </si>
  <si>
    <t>Мытье лестничных площадок и маршей выше 2-го этажа</t>
  </si>
  <si>
    <t>1.4</t>
  </si>
  <si>
    <t>Влажная протирка стен, дверей, плафонов, оконных  решеток, отопит.приборов, чердачных лестниц, шкафов для эл. счетчиков, почтовых ящиков</t>
  </si>
  <si>
    <t xml:space="preserve"> 1.5</t>
  </si>
  <si>
    <t>1.6</t>
  </si>
  <si>
    <t>Очистка чердаков и подвалов от мусора</t>
  </si>
  <si>
    <t>Удаление с крыш снега и наледи (сбивание сосулей)</t>
  </si>
  <si>
    <t>1.9</t>
  </si>
  <si>
    <t>Техническое содержание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</si>
  <si>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</si>
  <si>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</si>
  <si>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</si>
  <si>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</si>
  <si>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</si>
  <si>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</si>
  <si>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</si>
  <si>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</si>
  <si>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</si>
  <si>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</si>
  <si>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</si>
  <si>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</si>
  <si>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</si>
  <si>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</si>
  <si>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</si>
  <si>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</si>
  <si>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</si>
  <si>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 xml:space="preserve"> 2.5</t>
  </si>
  <si>
    <t>Подметание снега выше 2-х см</t>
  </si>
  <si>
    <t xml:space="preserve"> 2.6 </t>
  </si>
  <si>
    <t>Подметание снега до 2-х см</t>
  </si>
  <si>
    <t>2.8.</t>
  </si>
  <si>
    <t>Посыпка пешеходных дорожек и проездов противогололедными материалами шириной 0,5м</t>
  </si>
  <si>
    <t>2.9.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</si>
  <si>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</si>
  <si>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Механизированная уборка внутридворовых проездов, очистка территории от уплотненного снега толщиной 20см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</si>
  <si>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</si>
  <si>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</si>
  <si>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</si>
  <si>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</si>
  <si>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</si>
  <si>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</si>
  <si>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</si>
  <si>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</si>
  <si>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</si>
  <si>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</si>
  <si>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</si>
  <si>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</si>
  <si>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</si>
  <si>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4.4.</t>
  </si>
  <si>
    <t>Ершение канализационного лежака (прочистка)</t>
  </si>
  <si>
    <t xml:space="preserve"> 4.6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</si>
  <si>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</si>
  <si>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</si>
  <si>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</si>
  <si>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</si>
  <si>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</si>
  <si>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</si>
  <si>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</si>
  <si>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</si>
  <si>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</si>
  <si>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</si>
  <si>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</si>
  <si>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</si>
  <si>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</si>
  <si>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</si>
  <si>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</si>
  <si>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</si>
  <si>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</si>
  <si>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</si>
  <si>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</si>
  <si>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</si>
  <si>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</si>
  <si>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</si>
  <si>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</si>
  <si>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   Непредвиденные работы</t>
  </si>
  <si>
    <t>9.1.</t>
  </si>
  <si>
    <t>Текущий ремонт электрооборудования (непредвиденные работы</t>
  </si>
  <si>
    <t>смена ламп накаливания на светодиодные лампы LED 3,5Вт Е27 (5 эт)</t>
  </si>
  <si>
    <t>замена ламп накаливания на лампы светодиодные (у мусоропроводов)</t>
  </si>
  <si>
    <t>устройство освещения 1-го этажа и тамбура светильник Луч220</t>
  </si>
  <si>
    <t>замена ламп накаливания на лампы светодиодные  (лестничные клетки и марши)</t>
  </si>
  <si>
    <t>смена автомата 16А (кв.10)</t>
  </si>
  <si>
    <t>текущий ремонт электрооборудования:</t>
  </si>
  <si>
    <t>а</t>
  </si>
  <si>
    <t>очистка корпуса ШРУС от пыли и грязи</t>
  </si>
  <si>
    <t>б</t>
  </si>
  <si>
    <t>устройство кабель-канала 16*25 с укладкой кабелей (тамбур, 1этаж)</t>
  </si>
  <si>
    <t>устройство кабель-канала 25*40 с укладкой кабелей (тамбур, 1этаж)</t>
  </si>
  <si>
    <t>устройство освещения выхода на чердак кабель АВВГ 2*2,5 и патрон</t>
  </si>
  <si>
    <t>замена патрона энергосберегающего СА 19 (восстановленный) на лестничном марше</t>
  </si>
  <si>
    <t>устройство системы освещения прохода к чердаку:</t>
  </si>
  <si>
    <t>устройство кабеля АВВГ 2*2,5</t>
  </si>
  <si>
    <t xml:space="preserve">установка выключателя </t>
  </si>
  <si>
    <t>в</t>
  </si>
  <si>
    <t>установка патрона карболитового потолочного</t>
  </si>
  <si>
    <t>г</t>
  </si>
  <si>
    <t>устройство подрозетников из фанеры</t>
  </si>
  <si>
    <t>д</t>
  </si>
  <si>
    <t>устройство лампы Е 27</t>
  </si>
  <si>
    <t>9.2.</t>
  </si>
  <si>
    <t>Текущий ремонт систем водоснабжения и водоотведения (непредвиденные работы</t>
  </si>
  <si>
    <t>замена прокладок на водосчетчике (кв.10,40,47)</t>
  </si>
  <si>
    <t>замена участка канализационного стояка Ду 50 мм (кв.51):</t>
  </si>
  <si>
    <t>установка переходника РР для чугунных труб Ду 50 мм с манжетой</t>
  </si>
  <si>
    <t>установка патрубка компенсационного РР  Ду 50 мм</t>
  </si>
  <si>
    <t>смена трубы РР Ду 50 мм</t>
  </si>
  <si>
    <t>смена манжеты резиновой 73*50</t>
  </si>
  <si>
    <t>смена канализационного  тройника РР 50*50*87</t>
  </si>
  <si>
    <t>е</t>
  </si>
  <si>
    <t xml:space="preserve">отвод канализационный РР </t>
  </si>
  <si>
    <t>ж</t>
  </si>
  <si>
    <t>устранение засора канализационного стояка Ду 50мм (кв.46)</t>
  </si>
  <si>
    <t>замена участка трубопровода канализации Ду 50мм (кв.18):</t>
  </si>
  <si>
    <t>смена участка трубы РР Ду 50 мм</t>
  </si>
  <si>
    <t>смена переходника РР для чугунных труб Ду 50 мм с манжетой</t>
  </si>
  <si>
    <t>смена сантехнической уплотнительной манжеты 73*50</t>
  </si>
  <si>
    <t>смена отвоода канализационного РР Ду 50*87</t>
  </si>
  <si>
    <t>замена участка стояка ХВС Ду 25 мм (кв.47):</t>
  </si>
  <si>
    <t>смена участка трубы Ду 25 мм</t>
  </si>
  <si>
    <t>смена участка гофрированной нержавеющей трубы GF-20А (Лавита)</t>
  </si>
  <si>
    <t>смена муфты для нержав. 20*3/4 ВР</t>
  </si>
  <si>
    <t>смена резьбы Ду 20 мм</t>
  </si>
  <si>
    <t>сварочные работы</t>
  </si>
  <si>
    <t>устранение засора канализационного выпуска Ду 50 мм (кв.11)</t>
  </si>
  <si>
    <t>врезка сбросного вентиля на стояке ХВС (стояк кв.16):</t>
  </si>
  <si>
    <t>смена вентиля чугунного Ду 15 мм на  сварке</t>
  </si>
  <si>
    <t>установка резьбы Ду 15 мм</t>
  </si>
  <si>
    <t>замена крана шарового Ду 32 мм в ИТП</t>
  </si>
  <si>
    <t>замена ниппеля Ду 32мм в ИТП</t>
  </si>
  <si>
    <t>устранение свища на стояке ХВС (кв.21)</t>
  </si>
  <si>
    <t>замена участка стояка ХВС (кв.21):</t>
  </si>
  <si>
    <t>смена участка трубы ВГП Ду 32 мм</t>
  </si>
  <si>
    <t xml:space="preserve">сварочные работы </t>
  </si>
  <si>
    <t>демонтаж трубопровода отопления (тамбур):</t>
  </si>
  <si>
    <t>установка отвода Ду 15 мм</t>
  </si>
  <si>
    <t>смена крана шарового Ду15мм 11Бп1 на стояках ХВС и ГВС</t>
  </si>
  <si>
    <t>смена резьбы Ду15мм</t>
  </si>
  <si>
    <t>смена вентиля на стояке ХВС Ду25мм с отжигом</t>
  </si>
  <si>
    <t>замена вентиля на ГВС Ду 25 мм с отжигом (ИТП)</t>
  </si>
  <si>
    <t>герметизация примыканий силиконовым герметиком (ИТП)</t>
  </si>
  <si>
    <t xml:space="preserve"> 9.3</t>
  </si>
  <si>
    <t>Текущий ремонт систем конструкт.элементов) (непредвиденные работы</t>
  </si>
  <si>
    <t xml:space="preserve">разборка штробы из ДСП стояков ХВС и ГВС (кв.47) </t>
  </si>
  <si>
    <t>изготовление и установка сливных лотков (чердак)из  стального листа 0,5мм</t>
  </si>
  <si>
    <t>установка сливных лотков из аллюминиевого профиля ПП 60*27-3м</t>
  </si>
  <si>
    <t>обход  чердаков и слив воды в местах протекания кровли</t>
  </si>
  <si>
    <t>герметизация трещин наплавляемой кровли резиновой краски</t>
  </si>
  <si>
    <t>ремонт наплавляемой кровли</t>
  </si>
  <si>
    <t>пропекание примыкания (кровли)</t>
  </si>
  <si>
    <t>вскрытие пузырей и их пропекание (кровля)</t>
  </si>
  <si>
    <t>ремонт наплавляемой кровли в 2 слоя (подъездный козырек)</t>
  </si>
  <si>
    <t>очистка подъездного козырька от мусора</t>
  </si>
  <si>
    <t>Обшивка лоджии металлсайдингом</t>
  </si>
  <si>
    <t>ремонт полов холл первого этажа</t>
  </si>
  <si>
    <t>демонтаж дверного блока (1 эт, тамбур)</t>
  </si>
  <si>
    <t>укрепление дверного блока (2 эт)</t>
  </si>
  <si>
    <t>рихтование лестничных ограждений (1-2 эт)</t>
  </si>
  <si>
    <t>укрепление стоек лестничных ограждений (1 эт) лист 4 мм- 0,628 кг;анкерный болт 10*80 - 4 шт</t>
  </si>
  <si>
    <t>замена обналички (эл.щитовая)</t>
  </si>
  <si>
    <t>пробивка плинтусов (1,2 эт)</t>
  </si>
  <si>
    <t>демонтаж дверного откоса (кирпич) перфоратором (т/дв)</t>
  </si>
  <si>
    <t>пробивка дверного полотна гвоздями</t>
  </si>
  <si>
    <t>укрепление притворной планки (2 эт)</t>
  </si>
  <si>
    <t>изготовление и установка решеток на ливневые воронки</t>
  </si>
  <si>
    <t>Ремонт 1-го этажа</t>
  </si>
  <si>
    <t>укрепление дверной коробки (эл.щитовая)</t>
  </si>
  <si>
    <t>Установка пластиковой тамбурной двери</t>
  </si>
  <si>
    <t>ремонт наплавляемого кровельного покрытия (подъездный козырек)</t>
  </si>
  <si>
    <t>установка проушин (выход на чердак)</t>
  </si>
  <si>
    <t>установка навесного замка (выход на кровлю)</t>
  </si>
  <si>
    <t>демонтаж и монтаж металлической решетки</t>
  </si>
  <si>
    <t>утепление подвальных продухов минплитой Isover</t>
  </si>
  <si>
    <t>закрытие подвальных продухов</t>
  </si>
  <si>
    <t xml:space="preserve">            ИТОГО по п. 9 :</t>
  </si>
  <si>
    <t xml:space="preserve"> 10.</t>
  </si>
  <si>
    <t>Управление многоквартирным домом</t>
  </si>
  <si>
    <t xml:space="preserve"> 11.</t>
  </si>
  <si>
    <t xml:space="preserve">   Сумма затрат по дому   :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</si>
  <si>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</si>
  <si>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</si>
  <si>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</si>
  <si>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ул.Набережная 10а</t>
  </si>
  <si>
    <t>Результат за 2018 год "+" -экономия "-" - перерасход</t>
  </si>
  <si>
    <t xml:space="preserve">Сбор,  вывоз и захоронение твердых бытовых отходов     </t>
  </si>
  <si>
    <t>Результат накоплением "+" -экономия "-" - перерасход</t>
  </si>
  <si>
    <t>Ремонт кровли над лоджиями, устройство козырьков</t>
  </si>
  <si>
    <t xml:space="preserve">Итого начислено населению </t>
  </si>
  <si>
    <t>Текущий ремонт за  2018 год</t>
  </si>
  <si>
    <t>Итого оплачено населением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</si>
</sst>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2" fontId="2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vertical="center"/>
    </xf>
    <xf numFmtId="16" fontId="0" fillId="0" borderId="2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  <xf numFmtId="2" fontId="2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workbookViewId="0" topLeftCell="A124">
      <selection activeCell="C153" sqref="C153"/>
    </sheetView>
  </sheetViews>
  <sheetFormatPr defaultColWidth="9.00390625" defaultRowHeight="12.75"/>
  <cols>
    <col min="1" max="1" width="8.625" style="52" customWidth="1"/>
    <col min="2" max="2" width="67.625" style="53" customWidth="1"/>
    <col min="3" max="3" width="21.875" style="54" customWidth="1"/>
    <col min="4" max="16384" width="9.125" style="55" customWidth="1"/>
  </cols>
  <sheetData>
    <row r="1" spans="1:3" s="2" customFormat="1" ht="12.75">
      <c r="A1" s="80" t="s">
        <v>185</v>
      </c>
      <c r="B1" s="80"/>
      <c r="C1" s="4"/>
    </row>
    <row r="2" spans="1:3" s="2" customFormat="1" ht="12.75" customHeight="1">
      <c r="A2" s="80" t="s">
        <v>186</v>
      </c>
      <c r="B2" s="80"/>
      <c r="C2" s="4"/>
    </row>
    <row r="3" spans="1:3" s="2" customFormat="1" ht="12.75">
      <c r="A3" s="80" t="s">
        <v>188</v>
      </c>
      <c r="B3" s="80"/>
      <c r="C3" s="4"/>
    </row>
    <row r="4" spans="1:3" s="2" customFormat="1" ht="12.75">
      <c r="A4" s="1"/>
      <c r="B4" s="1"/>
      <c r="C4" s="4"/>
    </row>
    <row r="5" spans="1:3" s="3" customFormat="1" ht="12.75">
      <c r="A5" s="81" t="s">
        <v>187</v>
      </c>
      <c r="B5" s="81"/>
      <c r="C5" s="78">
        <v>31135.03</v>
      </c>
    </row>
    <row r="6" spans="1:3" s="9" customFormat="1" ht="12.75">
      <c r="A6" s="12"/>
      <c r="B6" s="8" t="s">
        <v>0</v>
      </c>
      <c r="C6" s="13"/>
    </row>
    <row r="7" spans="1:3" s="9" customFormat="1" ht="12.75">
      <c r="A7" s="15" t="s">
        <v>1</v>
      </c>
      <c r="B7" s="16" t="s">
        <v>2</v>
      </c>
      <c r="C7" s="17">
        <v>16988.831999999995</v>
      </c>
    </row>
    <row r="8" spans="1:3" s="9" customFormat="1" ht="12.75">
      <c r="A8" s="18"/>
      <c r="B8" s="19" t="s">
        <v>3</v>
      </c>
      <c r="C8" s="17">
        <v>28925.44799999999</v>
      </c>
    </row>
    <row r="9" spans="1:3" s="9" customFormat="1" ht="12.75">
      <c r="A9" s="20" t="s">
        <v>4</v>
      </c>
      <c r="B9" s="11" t="s">
        <v>5</v>
      </c>
      <c r="C9" s="17">
        <v>10806.912</v>
      </c>
    </row>
    <row r="10" spans="1:3" s="9" customFormat="1" ht="12.75">
      <c r="A10" s="20" t="s">
        <v>6</v>
      </c>
      <c r="B10" s="11" t="s">
        <v>7</v>
      </c>
      <c r="C10" s="17">
        <v>34735.8</v>
      </c>
    </row>
    <row r="11" spans="1:3" s="9" customFormat="1" ht="39">
      <c r="A11" s="20" t="s">
        <v>8</v>
      </c>
      <c r="B11" s="11" t="s">
        <v>9</v>
      </c>
      <c r="C11" s="17">
        <v>4179.8904</v>
      </c>
    </row>
    <row r="12" spans="1:3" s="9" customFormat="1" ht="12.75">
      <c r="A12" s="20" t="s">
        <v>10</v>
      </c>
      <c r="B12" s="11" t="s">
        <v>190</v>
      </c>
      <c r="C12" s="17">
        <v>72988.272</v>
      </c>
    </row>
    <row r="13" spans="1:3" s="9" customFormat="1" ht="12.75">
      <c r="A13" s="20" t="s">
        <v>11</v>
      </c>
      <c r="B13" s="11" t="s">
        <v>12</v>
      </c>
      <c r="C13" s="17">
        <v>3.54</v>
      </c>
    </row>
    <row r="14" spans="1:3" s="9" customFormat="1" ht="12.75">
      <c r="A14" s="10">
        <v>1.8</v>
      </c>
      <c r="B14" s="22" t="s">
        <v>13</v>
      </c>
      <c r="C14" s="17">
        <v>1117.92</v>
      </c>
    </row>
    <row r="15" spans="1:3" s="9" customFormat="1" ht="12.75">
      <c r="A15" s="20" t="s">
        <v>14</v>
      </c>
      <c r="B15" s="11" t="s">
        <v>15</v>
      </c>
      <c r="C15" s="17">
        <v>64600</v>
      </c>
    </row>
    <row r="16" spans="1:6" s="7" customFormat="1" ht="12.75">
      <c r="A16" s="21"/>
      <c r="B16" s="23" t="s">
        <v>16</v>
      </c>
      <c r="C16" s="5">
        <f>SUM(C7:C15)</f>
        <v>234346.61440000002</v>
      </c>
      <c r="F16" s="60"/>
    </row>
    <row r="17" spans="1:3" s="9" customFormat="1" ht="12.75">
      <c r="A17" s="24"/>
      <c r="B17" s="25" t="s">
        <v>17</v>
      </c>
      <c r="C17" s="17"/>
    </row>
    <row r="18" spans="1:3" s="9" customFormat="1" ht="12.75">
      <c r="A18" s="21" t="s">
        <v>18</v>
      </c>
      <c r="B18" s="11" t="s">
        <v>19</v>
      </c>
      <c r="C18" s="17">
        <v>3429.12</v>
      </c>
    </row>
    <row r="19" spans="1:3" s="9" customFormat="1" ht="12.75">
      <c r="A19" s="21" t="s">
        <v>20</v>
      </c>
      <c r="B19" s="11" t="s">
        <v>21</v>
      </c>
      <c r="C19" s="17">
        <v>2978.29</v>
      </c>
    </row>
    <row r="20" spans="1:3" s="9" customFormat="1" ht="12.75">
      <c r="A20" s="21" t="s">
        <v>22</v>
      </c>
      <c r="B20" s="11" t="s">
        <v>23</v>
      </c>
      <c r="C20" s="17">
        <v>18246.195000000003</v>
      </c>
    </row>
    <row r="21" spans="1:3" s="9" customFormat="1" ht="12.75">
      <c r="A21" s="21" t="s">
        <v>24</v>
      </c>
      <c r="B21" s="11" t="s">
        <v>25</v>
      </c>
      <c r="C21" s="17">
        <v>33.48</v>
      </c>
    </row>
    <row r="22" spans="1:3" s="9" customFormat="1" ht="12.75">
      <c r="A22" s="21" t="s">
        <v>26</v>
      </c>
      <c r="B22" s="11" t="s">
        <v>27</v>
      </c>
      <c r="C22" s="17">
        <v>476.685</v>
      </c>
    </row>
    <row r="23" spans="1:3" s="9" customFormat="1" ht="12.75">
      <c r="A23" s="21" t="s">
        <v>28</v>
      </c>
      <c r="B23" s="11" t="s">
        <v>29</v>
      </c>
      <c r="C23" s="17">
        <v>141.39</v>
      </c>
    </row>
    <row r="24" spans="1:3" s="7" customFormat="1" ht="12.75">
      <c r="A24" s="21"/>
      <c r="B24" s="23" t="s">
        <v>30</v>
      </c>
      <c r="C24" s="5">
        <f>SUM(C18:C23)</f>
        <v>25305.160000000003</v>
      </c>
    </row>
    <row r="25" spans="1:3" s="9" customFormat="1" ht="12.75">
      <c r="A25" s="27"/>
      <c r="B25" s="28" t="s">
        <v>31</v>
      </c>
      <c r="C25" s="17"/>
    </row>
    <row r="26" spans="1:3" s="9" customFormat="1" ht="12.75">
      <c r="A26" s="21" t="s">
        <v>18</v>
      </c>
      <c r="B26" s="19" t="s">
        <v>32</v>
      </c>
      <c r="C26" s="17">
        <v>5397.084</v>
      </c>
    </row>
    <row r="27" spans="1:3" s="9" customFormat="1" ht="12.75">
      <c r="A27" s="29" t="s">
        <v>33</v>
      </c>
      <c r="B27" s="19" t="s">
        <v>34</v>
      </c>
      <c r="C27" s="17">
        <v>32344.416000000005</v>
      </c>
    </row>
    <row r="28" spans="1:3" s="9" customFormat="1" ht="12.75">
      <c r="A28" s="29" t="s">
        <v>35</v>
      </c>
      <c r="B28" s="19" t="s">
        <v>36</v>
      </c>
      <c r="C28" s="17">
        <v>3062.304</v>
      </c>
    </row>
    <row r="29" spans="1:3" s="9" customFormat="1" ht="26.25">
      <c r="A29" s="14" t="s">
        <v>37</v>
      </c>
      <c r="B29" s="19" t="s">
        <v>38</v>
      </c>
      <c r="C29" s="17">
        <v>229.5</v>
      </c>
    </row>
    <row r="30" spans="1:3" s="9" customFormat="1" ht="39">
      <c r="A30" s="14" t="s">
        <v>39</v>
      </c>
      <c r="B30" s="19" t="s">
        <v>40</v>
      </c>
      <c r="C30" s="17">
        <v>1975.68</v>
      </c>
    </row>
    <row r="31" spans="1:3" s="9" customFormat="1" ht="26.25">
      <c r="A31" s="30" t="s">
        <v>33</v>
      </c>
      <c r="B31" s="19" t="s">
        <v>41</v>
      </c>
      <c r="C31" s="17">
        <v>500</v>
      </c>
    </row>
    <row r="32" spans="1:3" s="7" customFormat="1" ht="12.75">
      <c r="A32" s="21"/>
      <c r="B32" s="23" t="s">
        <v>42</v>
      </c>
      <c r="C32" s="5">
        <f>SUM(C26:C31)</f>
        <v>43508.984000000004</v>
      </c>
    </row>
    <row r="33" spans="1:3" s="9" customFormat="1" ht="12.75">
      <c r="A33" s="27"/>
      <c r="B33" s="28" t="s">
        <v>43</v>
      </c>
      <c r="C33" s="17"/>
    </row>
    <row r="34" spans="1:3" s="9" customFormat="1" ht="26.25">
      <c r="A34" s="21" t="s">
        <v>44</v>
      </c>
      <c r="B34" s="19" t="s">
        <v>45</v>
      </c>
      <c r="C34" s="17">
        <v>69420.06</v>
      </c>
    </row>
    <row r="35" spans="1:3" s="9" customFormat="1" ht="12.75">
      <c r="A35" s="14" t="s">
        <v>46</v>
      </c>
      <c r="B35" s="19" t="s">
        <v>47</v>
      </c>
      <c r="C35" s="17">
        <v>1771.6</v>
      </c>
    </row>
    <row r="36" spans="1:3" s="7" customFormat="1" ht="12.75">
      <c r="A36" s="21"/>
      <c r="B36" s="23" t="s">
        <v>42</v>
      </c>
      <c r="C36" s="5">
        <f>SUM(C34:C35)</f>
        <v>71191.66</v>
      </c>
    </row>
    <row r="37" spans="1:3" s="9" customFormat="1" ht="12.75">
      <c r="A37" s="27"/>
      <c r="B37" s="28" t="s">
        <v>48</v>
      </c>
      <c r="C37" s="17"/>
    </row>
    <row r="38" spans="1:3" s="9" customFormat="1" ht="26.25">
      <c r="A38" s="21" t="s">
        <v>49</v>
      </c>
      <c r="B38" s="19" t="s">
        <v>50</v>
      </c>
      <c r="C38" s="17">
        <v>3686.259</v>
      </c>
    </row>
    <row r="39" spans="1:3" s="9" customFormat="1" ht="26.25">
      <c r="A39" s="14" t="s">
        <v>51</v>
      </c>
      <c r="B39" s="19" t="s">
        <v>52</v>
      </c>
      <c r="C39" s="17">
        <v>14206.895999999999</v>
      </c>
    </row>
    <row r="40" spans="1:3" s="9" customFormat="1" ht="26.25">
      <c r="A40" s="14" t="s">
        <v>53</v>
      </c>
      <c r="B40" s="19" t="s">
        <v>54</v>
      </c>
      <c r="C40" s="17">
        <v>10655.171999999999</v>
      </c>
    </row>
    <row r="41" spans="1:3" s="9" customFormat="1" ht="12.75">
      <c r="A41" s="14" t="s">
        <v>55</v>
      </c>
      <c r="B41" s="19" t="s">
        <v>56</v>
      </c>
      <c r="C41" s="17">
        <v>1138.75</v>
      </c>
    </row>
    <row r="42" spans="1:3" s="9" customFormat="1" ht="26.25">
      <c r="A42" s="14" t="s">
        <v>57</v>
      </c>
      <c r="B42" s="19" t="s">
        <v>58</v>
      </c>
      <c r="C42" s="17">
        <v>10278.473999999998</v>
      </c>
    </row>
    <row r="43" spans="1:3" s="7" customFormat="1" ht="12.75">
      <c r="A43" s="21"/>
      <c r="B43" s="23" t="s">
        <v>59</v>
      </c>
      <c r="C43" s="5">
        <f>SUM(C38:C42)</f>
        <v>39965.55099999999</v>
      </c>
    </row>
    <row r="44" spans="1:3" s="7" customFormat="1" ht="26.25">
      <c r="A44" s="31" t="s">
        <v>60</v>
      </c>
      <c r="B44" s="23" t="s">
        <v>61</v>
      </c>
      <c r="C44" s="26">
        <v>28736.675999999992</v>
      </c>
    </row>
    <row r="45" spans="1:3" s="7" customFormat="1" ht="12.75">
      <c r="A45" s="31" t="s">
        <v>62</v>
      </c>
      <c r="B45" s="23" t="s">
        <v>63</v>
      </c>
      <c r="C45" s="26">
        <v>7426.331999999999</v>
      </c>
    </row>
    <row r="46" spans="1:3" s="7" customFormat="1" ht="12.75">
      <c r="A46" s="31"/>
      <c r="B46" s="23" t="s">
        <v>64</v>
      </c>
      <c r="C46" s="5">
        <f>SUM(C44:C45)</f>
        <v>36163.007999999994</v>
      </c>
    </row>
    <row r="47" spans="1:3" s="7" customFormat="1" ht="12.75">
      <c r="A47" s="31" t="s">
        <v>65</v>
      </c>
      <c r="B47" s="23" t="s">
        <v>66</v>
      </c>
      <c r="C47" s="5">
        <v>1478.4</v>
      </c>
    </row>
    <row r="48" spans="1:3" s="7" customFormat="1" ht="12.75">
      <c r="A48" s="31" t="s">
        <v>67</v>
      </c>
      <c r="B48" s="23" t="s">
        <v>68</v>
      </c>
      <c r="C48" s="5">
        <v>1435.2</v>
      </c>
    </row>
    <row r="49" spans="1:3" s="9" customFormat="1" ht="12.75">
      <c r="A49" s="32"/>
      <c r="B49" s="33" t="s">
        <v>69</v>
      </c>
      <c r="C49" s="17"/>
    </row>
    <row r="50" spans="1:3" s="9" customFormat="1" ht="12.75">
      <c r="A50" s="21" t="s">
        <v>70</v>
      </c>
      <c r="B50" s="11" t="s">
        <v>71</v>
      </c>
      <c r="C50" s="17">
        <v>5779.44</v>
      </c>
    </row>
    <row r="51" spans="1:3" s="9" customFormat="1" ht="12.75">
      <c r="A51" s="21" t="s">
        <v>72</v>
      </c>
      <c r="B51" s="11" t="s">
        <v>73</v>
      </c>
      <c r="C51" s="17">
        <v>5779.44</v>
      </c>
    </row>
    <row r="52" spans="1:3" s="9" customFormat="1" ht="26.25">
      <c r="A52" s="21" t="s">
        <v>74</v>
      </c>
      <c r="B52" s="11" t="s">
        <v>75</v>
      </c>
      <c r="C52" s="17">
        <v>2675.64</v>
      </c>
    </row>
    <row r="53" spans="1:3" s="9" customFormat="1" ht="26.25">
      <c r="A53" s="21" t="s">
        <v>76</v>
      </c>
      <c r="B53" s="11" t="s">
        <v>77</v>
      </c>
      <c r="C53" s="17">
        <v>2675.64</v>
      </c>
    </row>
    <row r="54" spans="1:3" s="9" customFormat="1" ht="39">
      <c r="A54" s="21" t="s">
        <v>78</v>
      </c>
      <c r="B54" s="11" t="s">
        <v>79</v>
      </c>
      <c r="C54" s="17">
        <v>5351.28</v>
      </c>
    </row>
    <row r="55" spans="1:3" s="7" customFormat="1" ht="12.75">
      <c r="A55" s="21"/>
      <c r="B55" s="23" t="s">
        <v>80</v>
      </c>
      <c r="C55" s="5">
        <f>SUM(C50:C54)</f>
        <v>22261.44</v>
      </c>
    </row>
    <row r="56" spans="1:3" s="37" customFormat="1" ht="12.75">
      <c r="A56" s="34"/>
      <c r="B56" s="35" t="s">
        <v>81</v>
      </c>
      <c r="C56" s="36"/>
    </row>
    <row r="57" spans="1:3" s="37" customFormat="1" ht="12.75">
      <c r="A57" s="38" t="s">
        <v>82</v>
      </c>
      <c r="B57" s="39" t="s">
        <v>83</v>
      </c>
      <c r="C57" s="36"/>
    </row>
    <row r="58" spans="1:3" s="37" customFormat="1" ht="12.75">
      <c r="A58" s="38"/>
      <c r="B58" s="40" t="s">
        <v>84</v>
      </c>
      <c r="C58" s="36">
        <v>348</v>
      </c>
    </row>
    <row r="59" spans="1:3" s="37" customFormat="1" ht="12.75">
      <c r="A59" s="38"/>
      <c r="B59" s="40" t="s">
        <v>85</v>
      </c>
      <c r="C59" s="36">
        <v>696</v>
      </c>
    </row>
    <row r="60" spans="1:3" s="37" customFormat="1" ht="12.75">
      <c r="A60" s="41"/>
      <c r="B60" s="40" t="s">
        <v>86</v>
      </c>
      <c r="C60" s="36">
        <v>3500</v>
      </c>
    </row>
    <row r="61" spans="1:3" s="37" customFormat="1" ht="26.25">
      <c r="A61" s="42"/>
      <c r="B61" s="40" t="s">
        <v>87</v>
      </c>
      <c r="C61" s="36">
        <v>3306</v>
      </c>
    </row>
    <row r="62" spans="1:3" s="37" customFormat="1" ht="12.75">
      <c r="A62" s="38"/>
      <c r="B62" s="40" t="s">
        <v>88</v>
      </c>
      <c r="C62" s="36">
        <v>362.24</v>
      </c>
    </row>
    <row r="63" spans="1:3" s="37" customFormat="1" ht="12.75">
      <c r="A63" s="40"/>
      <c r="B63" s="43" t="s">
        <v>89</v>
      </c>
      <c r="C63" s="36"/>
    </row>
    <row r="64" spans="1:3" s="37" customFormat="1" ht="12.75">
      <c r="A64" s="42" t="s">
        <v>90</v>
      </c>
      <c r="B64" s="40" t="s">
        <v>91</v>
      </c>
      <c r="C64" s="36">
        <v>28.09</v>
      </c>
    </row>
    <row r="65" spans="1:3" s="37" customFormat="1" ht="12.75">
      <c r="A65" s="40"/>
      <c r="B65" s="40" t="s">
        <v>93</v>
      </c>
      <c r="C65" s="36">
        <v>1534.8</v>
      </c>
    </row>
    <row r="66" spans="1:3" s="37" customFormat="1" ht="12.75">
      <c r="A66" s="40"/>
      <c r="B66" s="40" t="s">
        <v>94</v>
      </c>
      <c r="C66" s="36">
        <v>895.3</v>
      </c>
    </row>
    <row r="67" spans="1:3" s="37" customFormat="1" ht="12.75">
      <c r="A67" s="38"/>
      <c r="B67" s="40" t="s">
        <v>95</v>
      </c>
      <c r="C67" s="36">
        <v>2230.36</v>
      </c>
    </row>
    <row r="68" spans="1:3" s="37" customFormat="1" ht="26.25">
      <c r="A68" s="38"/>
      <c r="B68" s="40" t="s">
        <v>96</v>
      </c>
      <c r="C68" s="36">
        <v>82.07</v>
      </c>
    </row>
    <row r="69" spans="1:3" s="37" customFormat="1" ht="12.75">
      <c r="A69" s="44"/>
      <c r="B69" s="45" t="s">
        <v>97</v>
      </c>
      <c r="C69" s="36"/>
    </row>
    <row r="70" spans="1:3" s="37" customFormat="1" ht="12.75">
      <c r="A70" s="46" t="s">
        <v>90</v>
      </c>
      <c r="B70" s="44" t="s">
        <v>98</v>
      </c>
      <c r="C70" s="36">
        <v>2336.64</v>
      </c>
    </row>
    <row r="71" spans="1:3" s="37" customFormat="1" ht="12.75">
      <c r="A71" s="46" t="s">
        <v>92</v>
      </c>
      <c r="B71" s="44" t="s">
        <v>99</v>
      </c>
      <c r="C71" s="36">
        <v>164.73</v>
      </c>
    </row>
    <row r="72" spans="1:3" s="37" customFormat="1" ht="12.75">
      <c r="A72" s="46" t="s">
        <v>100</v>
      </c>
      <c r="B72" s="44" t="s">
        <v>101</v>
      </c>
      <c r="C72" s="36">
        <v>430.74</v>
      </c>
    </row>
    <row r="73" spans="1:3" s="37" customFormat="1" ht="12.75">
      <c r="A73" s="46" t="s">
        <v>102</v>
      </c>
      <c r="B73" s="44" t="s">
        <v>103</v>
      </c>
      <c r="C73" s="36">
        <v>16.2156</v>
      </c>
    </row>
    <row r="74" spans="1:3" s="37" customFormat="1" ht="12.75">
      <c r="A74" s="46" t="s">
        <v>104</v>
      </c>
      <c r="B74" s="44" t="s">
        <v>105</v>
      </c>
      <c r="C74" s="36">
        <v>88.58</v>
      </c>
    </row>
    <row r="75" spans="1:3" s="37" customFormat="1" ht="26.25">
      <c r="A75" s="38" t="s">
        <v>106</v>
      </c>
      <c r="B75" s="39" t="s">
        <v>107</v>
      </c>
      <c r="C75" s="36"/>
    </row>
    <row r="76" spans="1:3" s="37" customFormat="1" ht="12.75">
      <c r="A76" s="40"/>
      <c r="B76" s="40" t="s">
        <v>108</v>
      </c>
      <c r="C76" s="36">
        <v>368.58</v>
      </c>
    </row>
    <row r="77" spans="1:3" s="37" customFormat="1" ht="12.75">
      <c r="A77" s="40"/>
      <c r="B77" s="43" t="s">
        <v>109</v>
      </c>
      <c r="C77" s="36"/>
    </row>
    <row r="78" spans="1:3" s="37" customFormat="1" ht="12.75">
      <c r="A78" s="42" t="s">
        <v>90</v>
      </c>
      <c r="B78" s="40" t="s">
        <v>110</v>
      </c>
      <c r="C78" s="36">
        <v>283.06</v>
      </c>
    </row>
    <row r="79" spans="1:3" s="37" customFormat="1" ht="25.5" customHeight="1">
      <c r="A79" s="42" t="s">
        <v>92</v>
      </c>
      <c r="B79" s="40" t="s">
        <v>111</v>
      </c>
      <c r="C79" s="36">
        <v>233</v>
      </c>
    </row>
    <row r="80" spans="1:3" s="37" customFormat="1" ht="12.75">
      <c r="A80" s="42" t="s">
        <v>100</v>
      </c>
      <c r="B80" s="40" t="s">
        <v>112</v>
      </c>
      <c r="C80" s="36">
        <v>1466.32</v>
      </c>
    </row>
    <row r="81" spans="1:3" s="37" customFormat="1" ht="12.75">
      <c r="A81" s="42" t="s">
        <v>102</v>
      </c>
      <c r="B81" s="40" t="s">
        <v>113</v>
      </c>
      <c r="C81" s="36">
        <v>158.37</v>
      </c>
    </row>
    <row r="82" spans="1:3" s="37" customFormat="1" ht="12.75">
      <c r="A82" s="42" t="s">
        <v>104</v>
      </c>
      <c r="B82" s="40" t="s">
        <v>114</v>
      </c>
      <c r="C82" s="36">
        <v>220.81</v>
      </c>
    </row>
    <row r="83" spans="1:3" s="37" customFormat="1" ht="12.75">
      <c r="A83" s="42" t="s">
        <v>115</v>
      </c>
      <c r="B83" s="40" t="s">
        <v>116</v>
      </c>
      <c r="C83" s="36">
        <v>348.89</v>
      </c>
    </row>
    <row r="84" spans="1:3" s="37" customFormat="1" ht="12.75">
      <c r="A84" s="42" t="s">
        <v>117</v>
      </c>
      <c r="B84" s="40" t="s">
        <v>118</v>
      </c>
      <c r="C84" s="36"/>
    </row>
    <row r="85" spans="1:3" s="37" customFormat="1" ht="12.75">
      <c r="A85" s="40"/>
      <c r="B85" s="43" t="s">
        <v>119</v>
      </c>
      <c r="C85" s="36"/>
    </row>
    <row r="86" spans="1:3" s="37" customFormat="1" ht="12.75">
      <c r="A86" s="42" t="s">
        <v>90</v>
      </c>
      <c r="B86" s="40" t="s">
        <v>120</v>
      </c>
      <c r="C86" s="36">
        <v>91.645</v>
      </c>
    </row>
    <row r="87" spans="1:3" s="37" customFormat="1" ht="12.75">
      <c r="A87" s="42" t="s">
        <v>92</v>
      </c>
      <c r="B87" s="40" t="s">
        <v>121</v>
      </c>
      <c r="C87" s="36">
        <v>283.06</v>
      </c>
    </row>
    <row r="88" spans="1:3" s="37" customFormat="1" ht="12.75">
      <c r="A88" s="42" t="s">
        <v>100</v>
      </c>
      <c r="B88" s="40" t="s">
        <v>122</v>
      </c>
      <c r="C88" s="36">
        <v>158.37</v>
      </c>
    </row>
    <row r="89" spans="1:3" s="37" customFormat="1" ht="12.75">
      <c r="A89" s="42" t="s">
        <v>102</v>
      </c>
      <c r="B89" s="40" t="s">
        <v>123</v>
      </c>
      <c r="C89" s="36">
        <v>348.89</v>
      </c>
    </row>
    <row r="90" spans="1:3" s="37" customFormat="1" ht="12.75">
      <c r="A90" s="40"/>
      <c r="B90" s="43" t="s">
        <v>124</v>
      </c>
      <c r="C90" s="36"/>
    </row>
    <row r="91" spans="1:3" s="37" customFormat="1" ht="12.75">
      <c r="A91" s="42" t="s">
        <v>90</v>
      </c>
      <c r="B91" s="40" t="s">
        <v>125</v>
      </c>
      <c r="C91" s="36">
        <v>290.928</v>
      </c>
    </row>
    <row r="92" spans="1:3" s="37" customFormat="1" ht="12.75">
      <c r="A92" s="42" t="s">
        <v>92</v>
      </c>
      <c r="B92" s="40" t="s">
        <v>126</v>
      </c>
      <c r="C92" s="36">
        <v>2087.65</v>
      </c>
    </row>
    <row r="93" spans="1:3" s="37" customFormat="1" ht="12.75">
      <c r="A93" s="42" t="s">
        <v>100</v>
      </c>
      <c r="B93" s="40" t="s">
        <v>127</v>
      </c>
      <c r="C93" s="36">
        <v>403.6</v>
      </c>
    </row>
    <row r="94" spans="1:3" s="37" customFormat="1" ht="12.75">
      <c r="A94" s="42" t="s">
        <v>102</v>
      </c>
      <c r="B94" s="40" t="s">
        <v>128</v>
      </c>
      <c r="C94" s="36">
        <v>142.06</v>
      </c>
    </row>
    <row r="95" spans="1:3" s="37" customFormat="1" ht="12.75">
      <c r="A95" s="42" t="s">
        <v>104</v>
      </c>
      <c r="B95" s="40" t="s">
        <v>129</v>
      </c>
      <c r="C95" s="36">
        <v>1128</v>
      </c>
    </row>
    <row r="96" spans="1:3" s="37" customFormat="1" ht="12.75">
      <c r="A96" s="42"/>
      <c r="B96" s="40" t="s">
        <v>130</v>
      </c>
      <c r="C96" s="36"/>
    </row>
    <row r="97" spans="1:3" s="37" customFormat="1" ht="12.75">
      <c r="A97" s="42"/>
      <c r="B97" s="43" t="s">
        <v>131</v>
      </c>
      <c r="C97" s="36"/>
    </row>
    <row r="98" spans="1:3" s="37" customFormat="1" ht="12.75">
      <c r="A98" s="42" t="s">
        <v>90</v>
      </c>
      <c r="B98" s="40" t="s">
        <v>132</v>
      </c>
      <c r="C98" s="36">
        <v>1836.02</v>
      </c>
    </row>
    <row r="99" spans="1:3" s="37" customFormat="1" ht="12.75">
      <c r="A99" s="42" t="s">
        <v>92</v>
      </c>
      <c r="B99" s="40" t="s">
        <v>133</v>
      </c>
      <c r="C99" s="36">
        <v>140.8</v>
      </c>
    </row>
    <row r="100" spans="1:3" s="37" customFormat="1" ht="12.75">
      <c r="A100" s="41"/>
      <c r="B100" s="40" t="s">
        <v>134</v>
      </c>
      <c r="C100" s="36">
        <v>701.57</v>
      </c>
    </row>
    <row r="101" spans="1:3" s="37" customFormat="1" ht="12.75">
      <c r="A101" s="38"/>
      <c r="B101" s="40" t="s">
        <v>135</v>
      </c>
      <c r="C101" s="36">
        <v>127.44</v>
      </c>
    </row>
    <row r="102" spans="1:3" s="37" customFormat="1" ht="12.75">
      <c r="A102" s="38"/>
      <c r="B102" s="40" t="s">
        <v>136</v>
      </c>
      <c r="C102" s="36">
        <v>298.92</v>
      </c>
    </row>
    <row r="103" spans="1:3" s="37" customFormat="1" ht="12.75">
      <c r="A103" s="42"/>
      <c r="B103" s="43" t="s">
        <v>137</v>
      </c>
      <c r="C103" s="36"/>
    </row>
    <row r="104" spans="1:3" s="37" customFormat="1" ht="12.75">
      <c r="A104" s="42" t="s">
        <v>90</v>
      </c>
      <c r="B104" s="40" t="s">
        <v>138</v>
      </c>
      <c r="C104" s="36">
        <v>2441.55</v>
      </c>
    </row>
    <row r="105" spans="1:3" s="37" customFormat="1" ht="12.75">
      <c r="A105" s="42" t="s">
        <v>92</v>
      </c>
      <c r="B105" s="40" t="s">
        <v>139</v>
      </c>
      <c r="C105" s="36">
        <v>1793.52</v>
      </c>
    </row>
    <row r="106" spans="1:3" s="37" customFormat="1" ht="12.75">
      <c r="A106" s="42"/>
      <c r="B106" s="43" t="s">
        <v>140</v>
      </c>
      <c r="C106" s="36"/>
    </row>
    <row r="107" spans="1:3" s="37" customFormat="1" ht="12.75">
      <c r="A107" s="42" t="s">
        <v>90</v>
      </c>
      <c r="B107" s="40" t="s">
        <v>141</v>
      </c>
      <c r="C107" s="36">
        <v>1168.16</v>
      </c>
    </row>
    <row r="108" spans="1:3" s="37" customFormat="1" ht="12.75">
      <c r="A108" s="42" t="s">
        <v>92</v>
      </c>
      <c r="B108" s="40" t="s">
        <v>139</v>
      </c>
      <c r="C108" s="36">
        <v>2092.44</v>
      </c>
    </row>
    <row r="109" spans="1:3" s="37" customFormat="1" ht="12.75">
      <c r="A109" s="38"/>
      <c r="B109" s="40" t="s">
        <v>142</v>
      </c>
      <c r="C109" s="36">
        <v>2575</v>
      </c>
    </row>
    <row r="110" spans="1:3" s="37" customFormat="1" ht="12.75">
      <c r="A110" s="38"/>
      <c r="B110" s="40" t="s">
        <v>143</v>
      </c>
      <c r="C110" s="36">
        <v>140.8</v>
      </c>
    </row>
    <row r="111" spans="1:3" s="37" customFormat="1" ht="12.75">
      <c r="A111" s="38"/>
      <c r="B111" s="40" t="s">
        <v>144</v>
      </c>
      <c r="C111" s="36">
        <v>1756.74</v>
      </c>
    </row>
    <row r="112" spans="1:3" s="37" customFormat="1" ht="12.75">
      <c r="A112" s="38"/>
      <c r="B112" s="44" t="s">
        <v>145</v>
      </c>
      <c r="C112" s="36">
        <v>878.37</v>
      </c>
    </row>
    <row r="113" spans="1:3" s="37" customFormat="1" ht="12.75">
      <c r="A113" s="38"/>
      <c r="B113" s="40" t="s">
        <v>146</v>
      </c>
      <c r="C113" s="36">
        <v>20.226</v>
      </c>
    </row>
    <row r="114" spans="1:3" s="37" customFormat="1" ht="26.25">
      <c r="A114" s="38" t="s">
        <v>147</v>
      </c>
      <c r="B114" s="39" t="s">
        <v>148</v>
      </c>
      <c r="C114" s="36"/>
    </row>
    <row r="115" spans="1:3" s="37" customFormat="1" ht="12.75">
      <c r="A115" s="40"/>
      <c r="B115" s="40" t="s">
        <v>149</v>
      </c>
      <c r="C115" s="36">
        <v>61.05764</v>
      </c>
    </row>
    <row r="116" spans="1:3" s="37" customFormat="1" ht="26.25">
      <c r="A116" s="40"/>
      <c r="B116" s="40" t="s">
        <v>150</v>
      </c>
      <c r="C116" s="36">
        <v>1255.9520000000002</v>
      </c>
    </row>
    <row r="117" spans="1:3" s="37" customFormat="1" ht="12.75">
      <c r="A117" s="40"/>
      <c r="B117" s="40" t="s">
        <v>151</v>
      </c>
      <c r="C117" s="36">
        <v>249.48</v>
      </c>
    </row>
    <row r="118" spans="1:3" s="37" customFormat="1" ht="12.75">
      <c r="A118" s="40"/>
      <c r="B118" s="40" t="s">
        <v>152</v>
      </c>
      <c r="C118" s="36">
        <v>0</v>
      </c>
    </row>
    <row r="119" spans="1:3" s="37" customFormat="1" ht="12.75">
      <c r="A119" s="38"/>
      <c r="B119" s="40" t="s">
        <v>153</v>
      </c>
      <c r="C119" s="36">
        <v>735.2</v>
      </c>
    </row>
    <row r="120" spans="1:3" s="37" customFormat="1" ht="12.75">
      <c r="A120" s="38"/>
      <c r="B120" s="40" t="s">
        <v>154</v>
      </c>
      <c r="C120" s="36">
        <v>6131.5072</v>
      </c>
    </row>
    <row r="121" spans="1:3" s="37" customFormat="1" ht="12.75">
      <c r="A121" s="38"/>
      <c r="B121" s="40" t="s">
        <v>155</v>
      </c>
      <c r="C121" s="36">
        <v>744.55</v>
      </c>
    </row>
    <row r="122" spans="1:3" s="37" customFormat="1" ht="12.75">
      <c r="A122" s="38"/>
      <c r="B122" s="40" t="s">
        <v>156</v>
      </c>
      <c r="C122" s="36">
        <v>37.2275</v>
      </c>
    </row>
    <row r="123" spans="1:3" s="37" customFormat="1" ht="12.75">
      <c r="A123" s="38"/>
      <c r="B123" s="40" t="s">
        <v>157</v>
      </c>
      <c r="C123" s="36">
        <v>7892.06</v>
      </c>
    </row>
    <row r="124" spans="1:3" s="37" customFormat="1" ht="12.75">
      <c r="A124" s="38"/>
      <c r="B124" s="40" t="s">
        <v>158</v>
      </c>
      <c r="C124" s="36">
        <v>133.28</v>
      </c>
    </row>
    <row r="125" spans="1:3" s="37" customFormat="1" ht="12.75">
      <c r="A125" s="38"/>
      <c r="B125" s="39" t="s">
        <v>159</v>
      </c>
      <c r="C125" s="36">
        <v>10058</v>
      </c>
    </row>
    <row r="126" spans="1:3" s="37" customFormat="1" ht="12.75">
      <c r="A126" s="38"/>
      <c r="B126" s="39" t="s">
        <v>192</v>
      </c>
      <c r="C126" s="36">
        <v>63096</v>
      </c>
    </row>
    <row r="127" spans="1:3" s="37" customFormat="1" ht="12.75">
      <c r="A127" s="38"/>
      <c r="B127" s="47" t="s">
        <v>160</v>
      </c>
      <c r="C127" s="36">
        <v>2260.05</v>
      </c>
    </row>
    <row r="128" spans="1:3" s="37" customFormat="1" ht="12.75">
      <c r="A128" s="38"/>
      <c r="B128" s="40" t="s">
        <v>161</v>
      </c>
      <c r="C128" s="36">
        <v>801.2420000000001</v>
      </c>
    </row>
    <row r="129" spans="1:3" s="37" customFormat="1" ht="12.75">
      <c r="A129" s="38"/>
      <c r="B129" s="40" t="s">
        <v>162</v>
      </c>
      <c r="C129" s="36">
        <v>197.37</v>
      </c>
    </row>
    <row r="130" spans="1:3" s="37" customFormat="1" ht="12.75">
      <c r="A130" s="38"/>
      <c r="B130" s="40" t="s">
        <v>163</v>
      </c>
      <c r="C130" s="36">
        <v>753.0908</v>
      </c>
    </row>
    <row r="131" spans="1:3" s="37" customFormat="1" ht="26.25">
      <c r="A131" s="38"/>
      <c r="B131" s="40" t="s">
        <v>164</v>
      </c>
      <c r="C131" s="36">
        <v>918.5959999999999</v>
      </c>
    </row>
    <row r="132" spans="1:3" s="37" customFormat="1" ht="12.75">
      <c r="A132" s="38"/>
      <c r="B132" s="40" t="s">
        <v>165</v>
      </c>
      <c r="C132" s="36">
        <v>605.9</v>
      </c>
    </row>
    <row r="133" spans="1:3" s="37" customFormat="1" ht="12.75">
      <c r="A133" s="38"/>
      <c r="B133" s="40" t="s">
        <v>166</v>
      </c>
      <c r="C133" s="36">
        <v>430.5</v>
      </c>
    </row>
    <row r="134" spans="1:3" s="37" customFormat="1" ht="12.75">
      <c r="A134" s="38"/>
      <c r="B134" s="40" t="s">
        <v>167</v>
      </c>
      <c r="C134" s="36">
        <v>178.8759</v>
      </c>
    </row>
    <row r="135" spans="1:3" s="37" customFormat="1" ht="12.75">
      <c r="A135" s="38"/>
      <c r="B135" s="48" t="s">
        <v>168</v>
      </c>
      <c r="C135" s="36">
        <v>75.49600000000001</v>
      </c>
    </row>
    <row r="136" spans="1:3" s="37" customFormat="1" ht="12.75">
      <c r="A136" s="38"/>
      <c r="B136" s="48" t="s">
        <v>169</v>
      </c>
      <c r="C136" s="36">
        <v>172.2</v>
      </c>
    </row>
    <row r="137" spans="1:3" s="37" customFormat="1" ht="12.75">
      <c r="A137" s="38"/>
      <c r="B137" s="49" t="s">
        <v>170</v>
      </c>
      <c r="C137" s="36">
        <v>2321.49</v>
      </c>
    </row>
    <row r="138" spans="1:3" s="37" customFormat="1" ht="12.75">
      <c r="A138" s="38"/>
      <c r="B138" s="39" t="s">
        <v>171</v>
      </c>
      <c r="C138" s="36">
        <v>41455.32</v>
      </c>
    </row>
    <row r="139" spans="1:3" s="37" customFormat="1" ht="12.75">
      <c r="A139" s="38"/>
      <c r="B139" s="47" t="s">
        <v>172</v>
      </c>
      <c r="C139" s="36">
        <v>197.37</v>
      </c>
    </row>
    <row r="140" spans="1:3" s="37" customFormat="1" ht="12.75">
      <c r="A140" s="38"/>
      <c r="B140" s="47" t="s">
        <v>173</v>
      </c>
      <c r="C140" s="36">
        <v>33612</v>
      </c>
    </row>
    <row r="141" spans="1:3" s="37" customFormat="1" ht="12.75">
      <c r="A141" s="38"/>
      <c r="B141" s="47" t="s">
        <v>174</v>
      </c>
      <c r="C141" s="36">
        <v>4659.2</v>
      </c>
    </row>
    <row r="142" spans="1:3" s="37" customFormat="1" ht="12.75">
      <c r="A142" s="38"/>
      <c r="B142" s="47" t="s">
        <v>175</v>
      </c>
      <c r="C142" s="36">
        <v>972</v>
      </c>
    </row>
    <row r="143" spans="1:3" s="37" customFormat="1" ht="12.75">
      <c r="A143" s="38"/>
      <c r="B143" s="47" t="s">
        <v>176</v>
      </c>
      <c r="C143" s="36">
        <v>716.38</v>
      </c>
    </row>
    <row r="144" spans="1:3" s="37" customFormat="1" ht="12.75">
      <c r="A144" s="38"/>
      <c r="B144" s="47" t="s">
        <v>177</v>
      </c>
      <c r="C144" s="36">
        <v>792.16</v>
      </c>
    </row>
    <row r="145" spans="1:3" s="37" customFormat="1" ht="12.75">
      <c r="A145" s="38"/>
      <c r="B145" s="44" t="s">
        <v>178</v>
      </c>
      <c r="C145" s="36">
        <v>86.7625</v>
      </c>
    </row>
    <row r="146" spans="1:3" s="37" customFormat="1" ht="12.75">
      <c r="A146" s="38"/>
      <c r="B146" s="44" t="s">
        <v>179</v>
      </c>
      <c r="C146" s="36">
        <v>410.35</v>
      </c>
    </row>
    <row r="147" spans="1:3" s="37" customFormat="1" ht="12.75">
      <c r="A147" s="50"/>
      <c r="B147" s="39" t="s">
        <v>180</v>
      </c>
      <c r="C147" s="51">
        <f>SUM(C58:C146)</f>
        <v>222015.22214000006</v>
      </c>
    </row>
    <row r="148" spans="1:3" s="7" customFormat="1" ht="13.5" thickBot="1">
      <c r="A148" s="72" t="s">
        <v>181</v>
      </c>
      <c r="B148" s="73" t="s">
        <v>182</v>
      </c>
      <c r="C148" s="61">
        <v>134965.51200000002</v>
      </c>
    </row>
    <row r="149" spans="1:3" s="7" customFormat="1" ht="13.5" thickBot="1">
      <c r="A149" s="74" t="s">
        <v>183</v>
      </c>
      <c r="B149" s="75" t="s">
        <v>184</v>
      </c>
      <c r="C149" s="76">
        <f>C16+C24+C32+C36+C43+C46+C47+C48+C55+C147+C148</f>
        <v>832636.7515400001</v>
      </c>
    </row>
    <row r="150" spans="1:5" s="56" customFormat="1" ht="12.75">
      <c r="A150" s="63"/>
      <c r="B150" s="64" t="s">
        <v>193</v>
      </c>
      <c r="C150" s="62">
        <v>685844.4</v>
      </c>
      <c r="E150" s="59"/>
    </row>
    <row r="151" spans="1:5" s="56" customFormat="1" ht="12.75">
      <c r="A151" s="65"/>
      <c r="B151" s="77" t="s">
        <v>195</v>
      </c>
      <c r="C151" s="67">
        <v>677789.51</v>
      </c>
      <c r="E151" s="59"/>
    </row>
    <row r="152" spans="1:5" s="56" customFormat="1" ht="12.75">
      <c r="A152" s="65"/>
      <c r="B152" s="66" t="s">
        <v>194</v>
      </c>
      <c r="C152" s="67">
        <v>78109.81</v>
      </c>
      <c r="E152" s="59"/>
    </row>
    <row r="153" spans="1:5" s="2" customFormat="1" ht="12.75">
      <c r="A153" s="68"/>
      <c r="B153" s="69" t="s">
        <v>189</v>
      </c>
      <c r="C153" s="70">
        <f>C150+C152-C149</f>
        <v>-68682.54154000012</v>
      </c>
      <c r="E153" s="57"/>
    </row>
    <row r="154" spans="1:4" s="58" customFormat="1" ht="12.75">
      <c r="A154" s="71"/>
      <c r="B154" s="69" t="s">
        <v>191</v>
      </c>
      <c r="C154" s="5">
        <f>C5+C153</f>
        <v>-37547.51154000012</v>
      </c>
      <c r="D154" s="79"/>
    </row>
    <row r="155" s="7" customFormat="1" ht="12.75">
      <c r="C155" s="6"/>
    </row>
    <row r="156" s="7" customFormat="1" ht="12.75">
      <c r="C156" s="6"/>
    </row>
    <row r="157" s="7" customFormat="1" ht="12.75">
      <c r="C157" s="6"/>
    </row>
    <row r="158" s="7" customFormat="1" ht="12.75">
      <c r="C158" s="6"/>
    </row>
    <row r="159" s="7" customFormat="1" ht="12.75">
      <c r="C159" s="6"/>
    </row>
    <row r="160" s="7" customFormat="1" ht="12.75">
      <c r="C160" s="6"/>
    </row>
  </sheetData>
  <mergeCells count="4">
    <mergeCell ref="A3:B3"/>
    <mergeCell ref="A5:B5"/>
    <mergeCell ref="A1:B1"/>
    <mergeCell ref="A2:B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2019-01-15T01:50:04Z</dcterms:created>
  <dcterms:modified xsi:type="dcterms:W3CDTF">2019-03-20T01:17:03Z</dcterms:modified>
  <cp:category/>
  <cp:version/>
  <cp:contentType/>
  <cp:contentStatus/>
</cp:coreProperties>
</file>