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932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<sst xmlns="http://schemas.openxmlformats.org/spreadsheetml/2006/main" count="290" uniqueCount="264">
  <si>
    <t>г</t>
  </si>
  <si>
    <t>д</t>
  </si>
  <si>
    <t>е</t>
  </si>
  <si>
    <t>ж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</si>
  <si>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</si>
  <si>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</si>
  <si>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</si>
  <si>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</si>
  <si>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</si>
  <si>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</si>
  <si>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</si>
  <si>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</si>
  <si>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</si>
  <si>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 xml:space="preserve"> 1.5</t>
  </si>
  <si>
    <t>1.7.</t>
  </si>
  <si>
    <t>Очистка чердаков,  подвалов и кровель от мусора</t>
  </si>
  <si>
    <t>Удаление с крыш снега и наледи (сбивание сосулей)</t>
  </si>
  <si>
    <t xml:space="preserve"> 1.9</t>
  </si>
  <si>
    <t>Техническое содержание лифтов</t>
  </si>
  <si>
    <t>ПТО лифтов</t>
  </si>
  <si>
    <t>Обследование лифта отработавшего нормативный срок</t>
  </si>
  <si>
    <t>Замена каната ограничителя скорости(п.2)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</si>
  <si>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</si>
  <si>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</si>
  <si>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</si>
  <si>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</si>
  <si>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</si>
  <si>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</si>
  <si>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</si>
  <si>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</si>
  <si>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</si>
  <si>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</si>
  <si>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</si>
  <si>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</si>
  <si>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</si>
  <si>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</si>
  <si>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</si>
  <si>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</si>
  <si>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</si>
  <si>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</si>
  <si>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</si>
  <si>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</si>
  <si>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</si>
  <si>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</si>
  <si>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при снегопаде (более 2-х см)</t>
  </si>
  <si>
    <t>Подметание снега  без снегопада (менее 2-х см)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</si>
  <si>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</si>
  <si>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</si>
  <si>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</si>
  <si>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</si>
  <si>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</si>
  <si>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</si>
  <si>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</si>
  <si>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</si>
  <si>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</si>
  <si>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</si>
  <si>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</si>
  <si>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</si>
  <si>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</si>
  <si>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</si>
  <si>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</si>
  <si>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и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</si>
  <si>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</si>
  <si>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</si>
  <si>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</si>
  <si>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</si>
  <si>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</si>
  <si>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</si>
  <si>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</si>
  <si>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</si>
  <si>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</si>
  <si>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</si>
  <si>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</si>
  <si>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</si>
  <si>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</si>
  <si>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</si>
  <si>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</si>
  <si>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</si>
  <si>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</si>
  <si>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Дезинсекция+ транспорт ООО "Дезифекция"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</si>
  <si>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</si>
  <si>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</si>
  <si>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</si>
  <si>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</si>
  <si>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</si>
  <si>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</si>
  <si>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</si>
  <si>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</si>
  <si>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8.3</t>
  </si>
  <si>
    <t>Поверка общедомовых приборов учета тепла</t>
  </si>
  <si>
    <t xml:space="preserve"> 8.4</t>
  </si>
  <si>
    <t>Поверка общедомовых приборов учета воды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</si>
  <si>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</si>
  <si>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</si>
  <si>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</si>
  <si>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</si>
  <si>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закрытие ЩУРС на лестничных маршах (гайка шестигранная цинк м6) (1-7пп)</t>
  </si>
  <si>
    <t>ремонт светильника освещения придомовой территории (4,7 под):</t>
  </si>
  <si>
    <t>смена дросселя 1И150 ДНАТ 46Н-015 без ИЗУ</t>
  </si>
  <si>
    <t>импульсное зажигающее устройство ИЗУ 1М 100/400ДНАТ</t>
  </si>
  <si>
    <t>смена лампы натриевой ДНАТ 150Вт</t>
  </si>
  <si>
    <t>очистка корпуса ВРУ и ЩУРС от пыли и грязи (нетканный материал)</t>
  </si>
  <si>
    <t>замена вставки плавкой  250А в ВРУ</t>
  </si>
  <si>
    <t>замена вставки плавкой  100А в ВРУ</t>
  </si>
  <si>
    <t>ревизия и восстановление целостности изоляции электропроводки и контактных соединений электрооборудования</t>
  </si>
  <si>
    <t>замена пакетного выключателя  ПВ 2*40А(кв.86,87,15,160)</t>
  </si>
  <si>
    <t>замена автоматического выключателя 16А (кв.143,207)</t>
  </si>
  <si>
    <t>замена автоматического выключателя 25А (кв.160)</t>
  </si>
  <si>
    <t>закрытие встроенных распределительных коробок на лестничных маршах:</t>
  </si>
  <si>
    <t>а</t>
  </si>
  <si>
    <t>устройство оцинкованного железа</t>
  </si>
  <si>
    <t>б</t>
  </si>
  <si>
    <t>дюбель 6*37,саморез 3,5*41</t>
  </si>
  <si>
    <t>смена выключателя открытой проводки (4 под)</t>
  </si>
  <si>
    <t>замена энергосберегающего патрона СА 19 на лестничном марше</t>
  </si>
  <si>
    <t>смена патрона у кв.153</t>
  </si>
  <si>
    <t>замена пакетного выключателя ПВ 2*40 (кв.113)</t>
  </si>
  <si>
    <t>9.2.</t>
  </si>
  <si>
    <t>Текущий ремонт систем водоснабжения и водоотведения (непредвиденные работы</t>
  </si>
  <si>
    <t>устранение засора канализационного коллектора Ду 100 мм (1 под)</t>
  </si>
  <si>
    <t>устранение засора канализационного коллектора Ду 100 мм (4 под)</t>
  </si>
  <si>
    <t>замена прокладок на водосчетчике (квартира №209)</t>
  </si>
  <si>
    <t>замена сборки Ду 20 мм на радиаторе отопления (кв.50):</t>
  </si>
  <si>
    <t>смена сгона L160мм Ду 15 мм</t>
  </si>
  <si>
    <t>смена контргайки Ду 20 мм</t>
  </si>
  <si>
    <t>в</t>
  </si>
  <si>
    <t>смена крана шарового Ду 20 мм</t>
  </si>
  <si>
    <t>смена резьбы Ду 20 мм</t>
  </si>
  <si>
    <t>установка пробки радиаторной чугунной правой Ду 20мм</t>
  </si>
  <si>
    <t>сварочные работы</t>
  </si>
  <si>
    <t>устранение засора канализационного стояка Ду 100 мм (1под)</t>
  </si>
  <si>
    <t>замена вводного вентиля ГВС Ду 15 мм-кран шаровый (кв.184):</t>
  </si>
  <si>
    <t>замена прокладок 3/4 на водосчетчике (кв.184)</t>
  </si>
  <si>
    <t>устранение свища на магистрали ХВС в подвале</t>
  </si>
  <si>
    <t>устранение свища на стояке ХВС (кв.206)</t>
  </si>
  <si>
    <t>устранение свища на стояке ХВС (кв.133)</t>
  </si>
  <si>
    <t>замена участка канализационного стояка Ду 50 мм (подвал, стояк кв.72):</t>
  </si>
  <si>
    <t>смена участка трубы РР Ду 50 мм</t>
  </si>
  <si>
    <t>установка переходника РР для чугунных труб Ду 50 мм с манжетой</t>
  </si>
  <si>
    <t>установка манжеты резиновой 123*110</t>
  </si>
  <si>
    <t>смена отвода канализационного РР Ду 50*45</t>
  </si>
  <si>
    <t>смена перехода эксцентрического Ду 110*50мм</t>
  </si>
  <si>
    <t>замена отвода канализации Ду 50 мм (кв.1)</t>
  </si>
  <si>
    <t>устранение засора канализационного выпуска Ду 100 мм (5 подъезд)</t>
  </si>
  <si>
    <t>устранение засора канализационного выпуска Ду 50 мм (5 подъезд)</t>
  </si>
  <si>
    <t>смена чугунного вентиля Ду 20 мм на стояке ГВС на сварке (стояк кв.182)</t>
  </si>
  <si>
    <t>смена чугунного вентиля Ду 25 мм на стояке ГВС  на сварке(стояк кв.182)</t>
  </si>
  <si>
    <t>устранение свища на магистрали ХВС (3 под)</t>
  </si>
  <si>
    <t>устранение засора канализационного коллеткора Ду 100мм</t>
  </si>
  <si>
    <t>устранение свища на стояке ХВС (кв.50)</t>
  </si>
  <si>
    <t>устранение свища на стояке ХВС (кв.1)</t>
  </si>
  <si>
    <t>устранение свища на магистрали ХВС (6 под)</t>
  </si>
  <si>
    <t>устранение свища на магистрали ХВС (1-7подъезды,подвал)</t>
  </si>
  <si>
    <t>замена вентиля чугунного Ду 32 мм в ИТП "2</t>
  </si>
  <si>
    <t>устранение свища на магистрали ХВС (3,4 подъезды;подвал)</t>
  </si>
  <si>
    <t>восстановление радиатора (4 подъезда, за тамбуром):</t>
  </si>
  <si>
    <t>установка радиаторной прокладки(перегруппировка)</t>
  </si>
  <si>
    <t>смена сгона Ду 15 мм (короткое поле)</t>
  </si>
  <si>
    <t>смена муфты стальной Ду 15 мм</t>
  </si>
  <si>
    <t>смена контргайки Ду 15 мм</t>
  </si>
  <si>
    <t>смена крана шарового Ду 15 мм</t>
  </si>
  <si>
    <t>смена участка трубы ВГП Ду 15 мм</t>
  </si>
  <si>
    <t>замена вводного вентиля ГВС (кв.124):</t>
  </si>
  <si>
    <t>смена крана Ду 15 мм с фильтром</t>
  </si>
  <si>
    <t>устранение свища на магистрали ХВС (2 подъезд)</t>
  </si>
  <si>
    <t>замена сборки с вентилем Ду 32 мм на стояке ХВС (стояк кв.106):</t>
  </si>
  <si>
    <t>смена вентиля чугунного Ду 32 мм на сварке</t>
  </si>
  <si>
    <t>смена сгона Ду 32 мм</t>
  </si>
  <si>
    <t>смена контргайки Ду 32 мм</t>
  </si>
  <si>
    <t>смена муфты Ду 32 мм</t>
  </si>
  <si>
    <t>смена резьбы Ду 15 мм</t>
  </si>
  <si>
    <t>замена сбросного вентиля Ду 15 мм на стояке ХВС (2 подъезд):</t>
  </si>
  <si>
    <t>устранение свища на магистрали ХВС (7 подъезд)</t>
  </si>
  <si>
    <t>замена участка стояка канализации Ду 50 мм (2 подъезд):</t>
  </si>
  <si>
    <t>смена отвода канализационного РР Ду 50 *45</t>
  </si>
  <si>
    <t>смена уплотнительной сантехнической манжеты</t>
  </si>
  <si>
    <t>устранение засора канализационного коллектора Ду 100 мм (7 подъезд)</t>
  </si>
  <si>
    <t>смена прокладок уплотняющих сантехнических (кв.67,107)</t>
  </si>
  <si>
    <t>смазка колеса контейнерной тележки со снятием (4п)</t>
  </si>
  <si>
    <t>устранение свища на стояке ХВС (2п)</t>
  </si>
  <si>
    <t>смена крана шарового Ду15мм на стояке отопления кв.35</t>
  </si>
  <si>
    <t>замена участка стояка канализации Ду50мм (подвал.стояк кв.179)</t>
  </si>
  <si>
    <t>труба РР Ду50мм</t>
  </si>
  <si>
    <t>отвод канализационный Ду50мм</t>
  </si>
  <si>
    <t>манжета резиновая уплотнительная 73*50</t>
  </si>
  <si>
    <t>переходник РР для чугунных труб Ду50мм</t>
  </si>
  <si>
    <t>устранение свища на магистрали ХВС</t>
  </si>
  <si>
    <t>замена вентиля (крана шарового) Ду 32 мм в ИТП № 3</t>
  </si>
  <si>
    <t>герметизация соединений силиконом Penosil</t>
  </si>
  <si>
    <t>установка аэратора Ду 50 мм на стояке канализации Ду 50 мм (кв.33)</t>
  </si>
  <si>
    <t>установка тройника канализации 50*50*45</t>
  </si>
  <si>
    <t>устранение свища на стояке ХВС (стояк кв.121)</t>
  </si>
  <si>
    <t>устранение свища на стояке ХВС (кв.113,121)</t>
  </si>
  <si>
    <t>устранение свища на п/сушителей (кв.12)</t>
  </si>
  <si>
    <t>устранение засора канализационного стояка Ду 50 мм (кв.235)</t>
  </si>
  <si>
    <t>Текущий ремонт конструктивных элементов (непредвиденные работы</t>
  </si>
  <si>
    <t>обход чердака и слив воды в местах протекания кровли (3,6 пп)</t>
  </si>
  <si>
    <t>установка сливных лотков б/у (6п чердак)вязальной проволокой</t>
  </si>
  <si>
    <t>смена остекления (5п т.дв)</t>
  </si>
  <si>
    <t>демонтаж обналички дверного блока (4п т.дв)</t>
  </si>
  <si>
    <t>утепление дверного блока по периметру каменной ватой толщ.50мм (4п т.дв)</t>
  </si>
  <si>
    <t>установка обналички б/у (4п т.дв)</t>
  </si>
  <si>
    <t>установка обналички  (4п т.дв)</t>
  </si>
  <si>
    <t>установка притворной планки (4п т.дв)</t>
  </si>
  <si>
    <t>укрепление дверной пружины (4п т.дв)</t>
  </si>
  <si>
    <t>установка вкладышей для бочки (7,10 п -чердак)</t>
  </si>
  <si>
    <t>изготовление и установка сливных лотков из металла 0,5мм(1,6,7п -чердак)</t>
  </si>
  <si>
    <t>установка мешков под воду (1,6пп чердак)</t>
  </si>
  <si>
    <t>обход чердаков и слив воды в местах протекания кровли (1,3,6,7 п)</t>
  </si>
  <si>
    <t>обход чердаков и слив воды в местах протекания кровли</t>
  </si>
  <si>
    <t>установка сливных лотков  (6,7,10п чердак) из металлич.листа 0,5мм - 5,888кг/1,5м2</t>
  </si>
  <si>
    <t>установка б/у сливного лотка (7п чердак) на вязальную проволоку 5мп</t>
  </si>
  <si>
    <t>установка б/у сливного лотка (1п чердак) на вязальную проволоку 5мп</t>
  </si>
  <si>
    <t>установка мешков под воду (6,7 пп чердак)</t>
  </si>
  <si>
    <t>смена остекления (7п т.дв)</t>
  </si>
  <si>
    <t>укрепление притворной планки (4п т.дв)</t>
  </si>
  <si>
    <t>открытие подвальных продухов</t>
  </si>
  <si>
    <t>обход чердаков и слив воды в местах протекания кровли (2,5,6,7,8пп)</t>
  </si>
  <si>
    <t>ремонт наружных швов промышленными альпинистами (кв.243,226,193,20)</t>
  </si>
  <si>
    <t>обход чердаков и слив воды в местах протекания кровли (2,3,4,7пп)</t>
  </si>
  <si>
    <t>герметизация трещин наплавляемой кровли резиновой краской (7п)</t>
  </si>
  <si>
    <t>нанесение  "жидкой кровли СССР" на кровлю валиком</t>
  </si>
  <si>
    <t>замена ливневой воронки 2п с устройством наплавляемого материала в 2 слоя</t>
  </si>
  <si>
    <t>гидроизоляция мастикой Технониколь №21  при замене ливневой воронки</t>
  </si>
  <si>
    <t>ремонт наплавляемой кровли в 1 слой</t>
  </si>
  <si>
    <t>ремонт наплавляемой кровли (2п) в 1 слой</t>
  </si>
  <si>
    <t xml:space="preserve">гидроизоляция  кровли битумным праймером </t>
  </si>
  <si>
    <t>укрепление дверной коробки (выход на кровлю)</t>
  </si>
  <si>
    <t>ремонт ливневой воронки с вырубкой и  устройством наплавляемого мат-ла в 3 слоя (3,4пп)</t>
  </si>
  <si>
    <t>гидроизоляция кровли битумным праймером и мастикой технониколь</t>
  </si>
  <si>
    <t>открытие и закрытие окон (3,8пп)</t>
  </si>
  <si>
    <t>пропекание примыкания кровельного ковра  (3п, выход на кровлю)</t>
  </si>
  <si>
    <t>герметизация трещин кровли</t>
  </si>
  <si>
    <t>изготовление и установка решеток на ливневые воронки (3,5,6пп)</t>
  </si>
  <si>
    <t>ремонт примыкания (2п кровля)</t>
  </si>
  <si>
    <t>установка емкости в местах протекания кровли</t>
  </si>
  <si>
    <t>частичная покраска фасада</t>
  </si>
  <si>
    <t>установка притворной планки (1п т.дв)</t>
  </si>
  <si>
    <t>укрепление притворной планки (2п т.дв)</t>
  </si>
  <si>
    <t>закрытие окон (2п, 8эт)</t>
  </si>
  <si>
    <t>установка притворной планки ( 1,2,5пп т.дв)</t>
  </si>
  <si>
    <t>закрытие подвальных продухов на гайку М8</t>
  </si>
  <si>
    <t>перенавеска оконной рамы (6п,8эт)</t>
  </si>
  <si>
    <t>установка дверной пружины (6п т.дв)</t>
  </si>
  <si>
    <t>установка навесного замка (2п техкомната)</t>
  </si>
  <si>
    <t>обход чердаков и слив воды в местах протекания кровли (2,5,6пп)</t>
  </si>
  <si>
    <t>смена остекления 7п,6,7 эт)</t>
  </si>
  <si>
    <t>укрепление оцинкованной пластины дюбелями (7п, 1эт, шахта лифта)</t>
  </si>
  <si>
    <t>Управление многоквартирным домом</t>
  </si>
  <si>
    <t xml:space="preserve">   Сумма затрат по дому   :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</si>
  <si>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</si>
  <si>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</si>
  <si>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</si>
  <si>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ул.Набережная 30</t>
  </si>
  <si>
    <t>Результат за 2018 год "+" -экономия "-" - перерасход</t>
  </si>
  <si>
    <t xml:space="preserve">Сбор и вывоз и захоронеение твердых бытовых отходов   </t>
  </si>
  <si>
    <t>итого</t>
  </si>
  <si>
    <t>Результат накоплением "+" -экономия "-" - перерасход</t>
  </si>
  <si>
    <t>Устройство ограждения для инвалидных колясок</t>
  </si>
  <si>
    <t>Итого оплачено населением</t>
  </si>
  <si>
    <t>Итого начислено населению</t>
  </si>
  <si>
    <t xml:space="preserve">Итого начислено юр.лицам </t>
  </si>
  <si>
    <t>10.</t>
  </si>
  <si>
    <t>11.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</si>
</sst>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6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3" fillId="0" borderId="1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2" fontId="2" fillId="0" borderId="14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8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5.00390625" style="61" customWidth="1"/>
    <col min="2" max="2" width="76.375" style="59" customWidth="1"/>
    <col min="3" max="3" width="20.375" style="58" customWidth="1"/>
    <col min="4" max="16384" width="9.125" style="59" customWidth="1"/>
  </cols>
  <sheetData>
    <row r="1" spans="1:3" s="5" customFormat="1" ht="12.75">
      <c r="A1" s="83" t="s">
        <v>250</v>
      </c>
      <c r="B1" s="83"/>
      <c r="C1" s="4"/>
    </row>
    <row r="2" spans="1:3" s="5" customFormat="1" ht="12.75" customHeight="1">
      <c r="A2" s="83" t="s">
        <v>251</v>
      </c>
      <c r="B2" s="83"/>
      <c r="C2" s="4"/>
    </row>
    <row r="3" spans="1:3" s="5" customFormat="1" ht="12.75">
      <c r="A3" s="83" t="s">
        <v>253</v>
      </c>
      <c r="B3" s="83"/>
      <c r="C3" s="4"/>
    </row>
    <row r="4" spans="1:3" s="5" customFormat="1" ht="12.75">
      <c r="A4" s="3"/>
      <c r="B4" s="3"/>
      <c r="C4" s="4"/>
    </row>
    <row r="5" spans="1:3" s="6" customFormat="1" ht="12.75">
      <c r="A5" s="84" t="s">
        <v>252</v>
      </c>
      <c r="B5" s="84"/>
      <c r="C5" s="85">
        <v>535533.24</v>
      </c>
    </row>
    <row r="6" spans="1:3" s="10" customFormat="1" ht="12.75">
      <c r="A6" s="7"/>
      <c r="B6" s="8" t="s">
        <v>4</v>
      </c>
      <c r="C6" s="9"/>
    </row>
    <row r="7" spans="1:3" s="10" customFormat="1" ht="12.75">
      <c r="A7" s="11" t="s">
        <v>5</v>
      </c>
      <c r="B7" s="12" t="s">
        <v>6</v>
      </c>
      <c r="C7" s="13">
        <v>55000.00800000001</v>
      </c>
    </row>
    <row r="8" spans="1:3" s="10" customFormat="1" ht="12.75">
      <c r="A8" s="11"/>
      <c r="B8" s="12" t="s">
        <v>7</v>
      </c>
      <c r="C8" s="13">
        <v>86270.712</v>
      </c>
    </row>
    <row r="9" spans="1:3" s="10" customFormat="1" ht="12.75">
      <c r="A9" s="11" t="s">
        <v>8</v>
      </c>
      <c r="B9" s="14" t="s">
        <v>9</v>
      </c>
      <c r="C9" s="13">
        <v>34986.52800000001</v>
      </c>
    </row>
    <row r="10" spans="1:3" s="10" customFormat="1" ht="12.75">
      <c r="A10" s="11"/>
      <c r="B10" s="14" t="s">
        <v>10</v>
      </c>
      <c r="C10" s="13">
        <v>103600.2</v>
      </c>
    </row>
    <row r="11" spans="1:3" s="10" customFormat="1" ht="26.25">
      <c r="A11" s="11" t="s">
        <v>11</v>
      </c>
      <c r="B11" s="14" t="s">
        <v>12</v>
      </c>
      <c r="C11" s="13">
        <v>14751.3216</v>
      </c>
    </row>
    <row r="12" spans="1:3" s="10" customFormat="1" ht="12.75">
      <c r="A12" s="11" t="s">
        <v>13</v>
      </c>
      <c r="B12" s="14" t="s">
        <v>255</v>
      </c>
      <c r="C12" s="13">
        <v>413982.57600000006</v>
      </c>
    </row>
    <row r="13" spans="1:3" s="10" customFormat="1" ht="12.75">
      <c r="A13" s="11" t="s">
        <v>14</v>
      </c>
      <c r="B13" s="14" t="s">
        <v>15</v>
      </c>
      <c r="C13" s="13">
        <v>13375.26</v>
      </c>
    </row>
    <row r="14" spans="1:3" s="10" customFormat="1" ht="12.75">
      <c r="A14" s="11">
        <v>1.8</v>
      </c>
      <c r="B14" s="14" t="s">
        <v>16</v>
      </c>
      <c r="C14" s="13">
        <v>1679.2089999999998</v>
      </c>
    </row>
    <row r="15" spans="1:3" s="10" customFormat="1" ht="12.75">
      <c r="A15" s="15" t="s">
        <v>17</v>
      </c>
      <c r="B15" s="14" t="s">
        <v>18</v>
      </c>
      <c r="C15" s="13">
        <v>462000</v>
      </c>
    </row>
    <row r="16" spans="1:3" s="10" customFormat="1" ht="12.75">
      <c r="A16" s="15"/>
      <c r="B16" s="14" t="s">
        <v>19</v>
      </c>
      <c r="C16" s="13">
        <v>31843</v>
      </c>
    </row>
    <row r="17" spans="1:3" s="10" customFormat="1" ht="12.75">
      <c r="A17" s="15"/>
      <c r="B17" s="14" t="s">
        <v>20</v>
      </c>
      <c r="C17" s="13">
        <v>63600</v>
      </c>
    </row>
    <row r="18" spans="1:3" s="10" customFormat="1" ht="12.75">
      <c r="A18" s="15"/>
      <c r="B18" s="14" t="s">
        <v>21</v>
      </c>
      <c r="C18" s="13">
        <v>0</v>
      </c>
    </row>
    <row r="19" spans="1:3" s="17" customFormat="1" ht="12.75">
      <c r="A19" s="11"/>
      <c r="B19" s="16" t="s">
        <v>22</v>
      </c>
      <c r="C19" s="2">
        <f>SUM(C7:C18)</f>
        <v>1281088.8146000002</v>
      </c>
    </row>
    <row r="20" spans="1:3" s="10" customFormat="1" ht="12.75">
      <c r="A20" s="18"/>
      <c r="B20" s="19" t="s">
        <v>23</v>
      </c>
      <c r="C20" s="13"/>
    </row>
    <row r="21" spans="1:3" s="10" customFormat="1" ht="12.75">
      <c r="A21" s="11" t="s">
        <v>24</v>
      </c>
      <c r="B21" s="14" t="s">
        <v>25</v>
      </c>
      <c r="C21" s="13">
        <v>21003.36</v>
      </c>
    </row>
    <row r="22" spans="1:3" s="10" customFormat="1" ht="12.75">
      <c r="A22" s="11" t="s">
        <v>26</v>
      </c>
      <c r="B22" s="14" t="s">
        <v>27</v>
      </c>
      <c r="C22" s="13">
        <v>10019.411999999997</v>
      </c>
    </row>
    <row r="23" spans="1:3" s="10" customFormat="1" ht="12.75">
      <c r="A23" s="11" t="s">
        <v>28</v>
      </c>
      <c r="B23" s="14" t="s">
        <v>29</v>
      </c>
      <c r="C23" s="13">
        <v>103259.94799999999</v>
      </c>
    </row>
    <row r="24" spans="1:3" s="10" customFormat="1" ht="12.75">
      <c r="A24" s="11" t="s">
        <v>30</v>
      </c>
      <c r="B24" s="14" t="s">
        <v>31</v>
      </c>
      <c r="C24" s="13">
        <v>1640.52</v>
      </c>
    </row>
    <row r="25" spans="1:3" s="10" customFormat="1" ht="12.75">
      <c r="A25" s="11" t="s">
        <v>32</v>
      </c>
      <c r="B25" s="14" t="s">
        <v>33</v>
      </c>
      <c r="C25" s="13">
        <v>39789.225000000006</v>
      </c>
    </row>
    <row r="26" spans="1:3" s="10" customFormat="1" ht="12.75">
      <c r="A26" s="11" t="s">
        <v>34</v>
      </c>
      <c r="B26" s="14" t="s">
        <v>35</v>
      </c>
      <c r="C26" s="13">
        <v>518.43</v>
      </c>
    </row>
    <row r="27" spans="1:3" s="17" customFormat="1" ht="12.75">
      <c r="A27" s="11"/>
      <c r="B27" s="16" t="s">
        <v>36</v>
      </c>
      <c r="C27" s="2">
        <f>SUM(C21:C26)</f>
        <v>176230.89499999996</v>
      </c>
    </row>
    <row r="28" spans="1:3" s="17" customFormat="1" ht="12.75">
      <c r="A28" s="18"/>
      <c r="B28" s="20"/>
      <c r="C28" s="21"/>
    </row>
    <row r="29" spans="1:3" s="10" customFormat="1" ht="12.75">
      <c r="A29" s="22"/>
      <c r="B29" s="23" t="s">
        <v>37</v>
      </c>
      <c r="C29" s="13"/>
    </row>
    <row r="30" spans="1:3" s="10" customFormat="1" ht="12.75">
      <c r="A30" s="11" t="s">
        <v>24</v>
      </c>
      <c r="B30" s="12" t="s">
        <v>38</v>
      </c>
      <c r="C30" s="13">
        <v>35201.76</v>
      </c>
    </row>
    <row r="31" spans="1:3" s="10" customFormat="1" ht="12.75">
      <c r="A31" s="24" t="s">
        <v>26</v>
      </c>
      <c r="B31" s="12" t="s">
        <v>39</v>
      </c>
      <c r="C31" s="13">
        <v>5049.1</v>
      </c>
    </row>
    <row r="32" spans="1:3" s="10" customFormat="1" ht="12.75">
      <c r="A32" s="24" t="s">
        <v>40</v>
      </c>
      <c r="B32" s="12" t="s">
        <v>41</v>
      </c>
      <c r="C32" s="13">
        <v>15060.743999999997</v>
      </c>
    </row>
    <row r="33" spans="1:3" s="10" customFormat="1" ht="12.75">
      <c r="A33" s="24" t="s">
        <v>42</v>
      </c>
      <c r="B33" s="12" t="s">
        <v>43</v>
      </c>
      <c r="C33" s="13">
        <v>6162.4</v>
      </c>
    </row>
    <row r="34" spans="1:3" s="10" customFormat="1" ht="12.75">
      <c r="A34" s="24"/>
      <c r="B34" s="12" t="s">
        <v>44</v>
      </c>
      <c r="C34" s="13">
        <v>80492.16</v>
      </c>
    </row>
    <row r="35" spans="1:3" s="10" customFormat="1" ht="12.75">
      <c r="A35" s="24"/>
      <c r="B35" s="12" t="s">
        <v>45</v>
      </c>
      <c r="C35" s="13">
        <v>43717.44</v>
      </c>
    </row>
    <row r="36" spans="1:3" s="10" customFormat="1" ht="26.25">
      <c r="A36" s="25" t="s">
        <v>46</v>
      </c>
      <c r="B36" s="12" t="s">
        <v>47</v>
      </c>
      <c r="C36" s="13">
        <v>7000</v>
      </c>
    </row>
    <row r="37" spans="1:3" s="10" customFormat="1" ht="26.25">
      <c r="A37" s="25" t="s">
        <v>34</v>
      </c>
      <c r="B37" s="12" t="s">
        <v>48</v>
      </c>
      <c r="C37" s="13">
        <v>2322.54</v>
      </c>
    </row>
    <row r="38" spans="1:3" s="10" customFormat="1" ht="12.75">
      <c r="A38" s="25" t="s">
        <v>49</v>
      </c>
      <c r="B38" s="12" t="s">
        <v>50</v>
      </c>
      <c r="C38" s="13">
        <v>17703.36</v>
      </c>
    </row>
    <row r="39" spans="1:3" s="10" customFormat="1" ht="12.75">
      <c r="A39" s="25" t="s">
        <v>51</v>
      </c>
      <c r="B39" s="12" t="s">
        <v>52</v>
      </c>
      <c r="C39" s="13">
        <v>5380.008</v>
      </c>
    </row>
    <row r="40" spans="1:3" s="17" customFormat="1" ht="12.75">
      <c r="A40" s="11"/>
      <c r="B40" s="16" t="s">
        <v>53</v>
      </c>
      <c r="C40" s="2">
        <f>SUM(C30:C39)</f>
        <v>218089.51200000002</v>
      </c>
    </row>
    <row r="41" spans="1:3" s="10" customFormat="1" ht="12.75">
      <c r="A41" s="26"/>
      <c r="B41" s="27" t="s">
        <v>54</v>
      </c>
      <c r="C41" s="13"/>
    </row>
    <row r="42" spans="1:3" s="10" customFormat="1" ht="26.25">
      <c r="A42" s="11" t="s">
        <v>55</v>
      </c>
      <c r="B42" s="12" t="s">
        <v>56</v>
      </c>
      <c r="C42" s="13">
        <v>360555</v>
      </c>
    </row>
    <row r="43" spans="1:3" s="10" customFormat="1" ht="12.75">
      <c r="A43" s="25" t="s">
        <v>57</v>
      </c>
      <c r="B43" s="12" t="s">
        <v>58</v>
      </c>
      <c r="C43" s="13">
        <v>10408.15</v>
      </c>
    </row>
    <row r="44" spans="1:3" s="17" customFormat="1" ht="12.75">
      <c r="A44" s="11"/>
      <c r="B44" s="16" t="s">
        <v>53</v>
      </c>
      <c r="C44" s="2">
        <f>SUM(C42:C43)</f>
        <v>370963.15</v>
      </c>
    </row>
    <row r="45" spans="1:3" s="10" customFormat="1" ht="12.75">
      <c r="A45" s="26"/>
      <c r="B45" s="23" t="s">
        <v>59</v>
      </c>
      <c r="C45" s="13"/>
    </row>
    <row r="46" spans="1:3" s="10" customFormat="1" ht="26.25">
      <c r="A46" s="11" t="s">
        <v>60</v>
      </c>
      <c r="B46" s="12" t="s">
        <v>61</v>
      </c>
      <c r="C46" s="13">
        <v>38291.5</v>
      </c>
    </row>
    <row r="47" spans="1:3" s="10" customFormat="1" ht="26.25">
      <c r="A47" s="25" t="s">
        <v>62</v>
      </c>
      <c r="B47" s="12" t="s">
        <v>63</v>
      </c>
      <c r="C47" s="13">
        <v>73788</v>
      </c>
    </row>
    <row r="48" spans="1:3" s="10" customFormat="1" ht="26.25">
      <c r="A48" s="25" t="s">
        <v>64</v>
      </c>
      <c r="B48" s="12" t="s">
        <v>65</v>
      </c>
      <c r="C48" s="13">
        <v>55341</v>
      </c>
    </row>
    <row r="49" spans="1:3" s="10" customFormat="1" ht="12.75">
      <c r="A49" s="25" t="s">
        <v>66</v>
      </c>
      <c r="B49" s="12" t="s">
        <v>67</v>
      </c>
      <c r="C49" s="13">
        <v>6377</v>
      </c>
    </row>
    <row r="50" spans="1:3" s="10" customFormat="1" ht="26.25">
      <c r="A50" s="25" t="s">
        <v>68</v>
      </c>
      <c r="B50" s="12" t="s">
        <v>69</v>
      </c>
      <c r="C50" s="13">
        <v>53384.5</v>
      </c>
    </row>
    <row r="51" spans="1:3" s="17" customFormat="1" ht="12.75">
      <c r="A51" s="11"/>
      <c r="B51" s="16" t="s">
        <v>70</v>
      </c>
      <c r="C51" s="2">
        <f>SUM(C46:C50)</f>
        <v>227182</v>
      </c>
    </row>
    <row r="52" spans="1:3" s="17" customFormat="1" ht="26.25">
      <c r="A52" s="28" t="s">
        <v>71</v>
      </c>
      <c r="B52" s="16" t="s">
        <v>72</v>
      </c>
      <c r="C52" s="21">
        <v>149253</v>
      </c>
    </row>
    <row r="53" spans="1:3" s="17" customFormat="1" ht="12.75">
      <c r="A53" s="28" t="s">
        <v>73</v>
      </c>
      <c r="B53" s="16" t="s">
        <v>74</v>
      </c>
      <c r="C53" s="21">
        <v>38571</v>
      </c>
    </row>
    <row r="54" spans="1:3" s="17" customFormat="1" ht="12.75">
      <c r="A54" s="28"/>
      <c r="B54" s="16" t="s">
        <v>75</v>
      </c>
      <c r="C54" s="2">
        <f>SUM(C52:C53)</f>
        <v>187824</v>
      </c>
    </row>
    <row r="55" spans="1:3" s="17" customFormat="1" ht="12.75">
      <c r="A55" s="28" t="s">
        <v>76</v>
      </c>
      <c r="B55" s="16" t="s">
        <v>77</v>
      </c>
      <c r="C55" s="2">
        <v>6589.66</v>
      </c>
    </row>
    <row r="56" spans="1:3" s="17" customFormat="1" ht="12.75">
      <c r="A56" s="28" t="s">
        <v>78</v>
      </c>
      <c r="B56" s="16" t="s">
        <v>79</v>
      </c>
      <c r="C56" s="2">
        <v>6315.804</v>
      </c>
    </row>
    <row r="57" spans="1:3" s="10" customFormat="1" ht="12.75">
      <c r="A57" s="1"/>
      <c r="B57" s="29" t="s">
        <v>80</v>
      </c>
      <c r="C57" s="13">
        <v>0</v>
      </c>
    </row>
    <row r="58" spans="1:3" s="10" customFormat="1" ht="12.75">
      <c r="A58" s="11" t="s">
        <v>81</v>
      </c>
      <c r="B58" s="14" t="s">
        <v>82</v>
      </c>
      <c r="C58" s="13">
        <v>2889.72</v>
      </c>
    </row>
    <row r="59" spans="1:3" s="10" customFormat="1" ht="12.75">
      <c r="A59" s="11" t="s">
        <v>83</v>
      </c>
      <c r="B59" s="14" t="s">
        <v>84</v>
      </c>
      <c r="C59" s="13">
        <v>2889.72</v>
      </c>
    </row>
    <row r="60" spans="1:3" s="10" customFormat="1" ht="26.25">
      <c r="A60" s="11"/>
      <c r="B60" s="30" t="s">
        <v>85</v>
      </c>
      <c r="C60" s="13">
        <v>2675.64</v>
      </c>
    </row>
    <row r="61" spans="1:3" s="10" customFormat="1" ht="26.25">
      <c r="A61" s="11"/>
      <c r="B61" s="30" t="s">
        <v>86</v>
      </c>
      <c r="C61" s="13">
        <v>2675.64</v>
      </c>
    </row>
    <row r="62" spans="1:3" s="10" customFormat="1" ht="26.25">
      <c r="A62" s="11"/>
      <c r="B62" s="30" t="s">
        <v>87</v>
      </c>
      <c r="C62" s="13">
        <v>16053.84</v>
      </c>
    </row>
    <row r="63" spans="1:3" s="10" customFormat="1" ht="12.75">
      <c r="A63" s="11" t="s">
        <v>88</v>
      </c>
      <c r="B63" s="14" t="s">
        <v>89</v>
      </c>
      <c r="C63" s="13">
        <v>0</v>
      </c>
    </row>
    <row r="64" spans="1:3" s="10" customFormat="1" ht="12.75">
      <c r="A64" s="11" t="s">
        <v>90</v>
      </c>
      <c r="B64" s="14" t="s">
        <v>91</v>
      </c>
      <c r="C64" s="13">
        <v>0</v>
      </c>
    </row>
    <row r="65" spans="1:3" s="17" customFormat="1" ht="12.75">
      <c r="A65" s="11"/>
      <c r="B65" s="16" t="s">
        <v>92</v>
      </c>
      <c r="C65" s="2">
        <f>SUM(C58:C64)</f>
        <v>27184.559999999998</v>
      </c>
    </row>
    <row r="66" spans="1:3" s="34" customFormat="1" ht="12.75">
      <c r="A66" s="31"/>
      <c r="B66" s="32" t="s">
        <v>93</v>
      </c>
      <c r="C66" s="33"/>
    </row>
    <row r="67" spans="1:3" s="38" customFormat="1" ht="12.75">
      <c r="A67" s="35" t="s">
        <v>94</v>
      </c>
      <c r="B67" s="36" t="s">
        <v>95</v>
      </c>
      <c r="C67" s="37"/>
    </row>
    <row r="68" spans="1:3" s="38" customFormat="1" ht="12.75">
      <c r="A68" s="35"/>
      <c r="B68" s="39" t="s">
        <v>96</v>
      </c>
      <c r="C68" s="37">
        <v>77.43</v>
      </c>
    </row>
    <row r="69" spans="1:3" s="38" customFormat="1" ht="12.75">
      <c r="A69" s="35"/>
      <c r="B69" s="40" t="s">
        <v>97</v>
      </c>
      <c r="C69" s="37">
        <v>0</v>
      </c>
    </row>
    <row r="70" spans="1:3" s="38" customFormat="1" ht="12.75">
      <c r="A70" s="35"/>
      <c r="B70" s="41" t="s">
        <v>98</v>
      </c>
      <c r="C70" s="37">
        <v>760.08</v>
      </c>
    </row>
    <row r="71" spans="1:3" s="38" customFormat="1" ht="12.75">
      <c r="A71" s="35"/>
      <c r="B71" s="41" t="s">
        <v>99</v>
      </c>
      <c r="C71" s="37">
        <v>638.6</v>
      </c>
    </row>
    <row r="72" spans="1:3" s="38" customFormat="1" ht="12.75">
      <c r="A72" s="35"/>
      <c r="B72" s="41" t="s">
        <v>100</v>
      </c>
      <c r="C72" s="37">
        <v>760.08</v>
      </c>
    </row>
    <row r="73" spans="1:3" s="38" customFormat="1" ht="12.75">
      <c r="A73" s="42"/>
      <c r="B73" s="41" t="s">
        <v>101</v>
      </c>
      <c r="C73" s="37">
        <v>66.15</v>
      </c>
    </row>
    <row r="74" spans="1:3" s="38" customFormat="1" ht="12.75">
      <c r="A74" s="42"/>
      <c r="B74" s="41" t="s">
        <v>102</v>
      </c>
      <c r="C74" s="37">
        <v>880.56</v>
      </c>
    </row>
    <row r="75" spans="1:3" s="38" customFormat="1" ht="12.75">
      <c r="A75" s="42"/>
      <c r="B75" s="41" t="s">
        <v>103</v>
      </c>
      <c r="C75" s="37">
        <v>890.46</v>
      </c>
    </row>
    <row r="76" spans="1:3" s="38" customFormat="1" ht="26.25">
      <c r="A76" s="42"/>
      <c r="B76" s="39" t="s">
        <v>104</v>
      </c>
      <c r="C76" s="37">
        <v>0</v>
      </c>
    </row>
    <row r="77" spans="1:3" s="38" customFormat="1" ht="12.75">
      <c r="A77" s="42"/>
      <c r="B77" s="41" t="s">
        <v>105</v>
      </c>
      <c r="C77" s="37">
        <v>2362.88</v>
      </c>
    </row>
    <row r="78" spans="1:3" s="38" customFormat="1" ht="12.75">
      <c r="A78" s="42"/>
      <c r="B78" s="41" t="s">
        <v>106</v>
      </c>
      <c r="C78" s="37">
        <v>724.48</v>
      </c>
    </row>
    <row r="79" spans="1:3" s="38" customFormat="1" ht="12.75">
      <c r="A79" s="42"/>
      <c r="B79" s="41" t="s">
        <v>107</v>
      </c>
      <c r="C79" s="37">
        <v>362.24</v>
      </c>
    </row>
    <row r="80" spans="1:3" s="38" customFormat="1" ht="12.75">
      <c r="A80" s="41"/>
      <c r="B80" s="43" t="s">
        <v>108</v>
      </c>
      <c r="C80" s="37">
        <v>2668.6</v>
      </c>
    </row>
    <row r="81" spans="1:3" s="38" customFormat="1" ht="12.75">
      <c r="A81" s="35" t="s">
        <v>109</v>
      </c>
      <c r="B81" s="44" t="s">
        <v>110</v>
      </c>
      <c r="C81" s="37">
        <v>601.491</v>
      </c>
    </row>
    <row r="82" spans="1:3" s="38" customFormat="1" ht="12.75">
      <c r="A82" s="35" t="s">
        <v>111</v>
      </c>
      <c r="B82" s="44" t="s">
        <v>112</v>
      </c>
      <c r="C82" s="37">
        <v>173.8</v>
      </c>
    </row>
    <row r="83" spans="1:3" s="38" customFormat="1" ht="12.75">
      <c r="A83" s="42"/>
      <c r="B83" s="41" t="s">
        <v>113</v>
      </c>
      <c r="C83" s="37">
        <v>164.73</v>
      </c>
    </row>
    <row r="84" spans="1:3" s="47" customFormat="1" ht="12.75">
      <c r="A84" s="45"/>
      <c r="B84" s="39" t="s">
        <v>114</v>
      </c>
      <c r="C84" s="46">
        <v>740.62</v>
      </c>
    </row>
    <row r="85" spans="1:3" s="38" customFormat="1" ht="12.75">
      <c r="A85" s="42"/>
      <c r="B85" s="41" t="s">
        <v>115</v>
      </c>
      <c r="C85" s="37">
        <v>215.37</v>
      </c>
    </row>
    <row r="86" spans="1:3" s="38" customFormat="1" ht="12.75">
      <c r="A86" s="42"/>
      <c r="B86" s="41" t="s">
        <v>116</v>
      </c>
      <c r="C86" s="37">
        <v>590.72</v>
      </c>
    </row>
    <row r="87" spans="1:3" s="38" customFormat="1" ht="12.75">
      <c r="A87" s="42"/>
      <c r="B87" s="48"/>
      <c r="C87" s="37">
        <v>0</v>
      </c>
    </row>
    <row r="88" spans="1:3" s="38" customFormat="1" ht="26.25">
      <c r="A88" s="35" t="s">
        <v>117</v>
      </c>
      <c r="B88" s="49" t="s">
        <v>118</v>
      </c>
      <c r="C88" s="37">
        <v>0</v>
      </c>
    </row>
    <row r="89" spans="1:3" s="38" customFormat="1" ht="12.75">
      <c r="A89" s="41"/>
      <c r="B89" s="41" t="s">
        <v>119</v>
      </c>
      <c r="C89" s="37">
        <v>0</v>
      </c>
    </row>
    <row r="90" spans="1:3" s="38" customFormat="1" ht="12.75">
      <c r="A90" s="41"/>
      <c r="B90" s="41" t="s">
        <v>120</v>
      </c>
      <c r="C90" s="37">
        <v>0</v>
      </c>
    </row>
    <row r="91" spans="1:3" s="38" customFormat="1" ht="12.75">
      <c r="A91" s="41"/>
      <c r="B91" s="41" t="s">
        <v>121</v>
      </c>
      <c r="C91" s="37">
        <v>122.86</v>
      </c>
    </row>
    <row r="92" spans="1:3" s="38" customFormat="1" ht="12.75">
      <c r="A92" s="41"/>
      <c r="B92" s="40" t="s">
        <v>122</v>
      </c>
      <c r="C92" s="37">
        <v>0</v>
      </c>
    </row>
    <row r="93" spans="1:3" s="38" customFormat="1" ht="12.75">
      <c r="A93" s="35" t="s">
        <v>109</v>
      </c>
      <c r="B93" s="41" t="s">
        <v>123</v>
      </c>
      <c r="C93" s="37">
        <v>188.41</v>
      </c>
    </row>
    <row r="94" spans="1:3" s="38" customFormat="1" ht="12.75">
      <c r="A94" s="35" t="s">
        <v>111</v>
      </c>
      <c r="B94" s="41" t="s">
        <v>124</v>
      </c>
      <c r="C94" s="37">
        <v>66.42</v>
      </c>
    </row>
    <row r="95" spans="1:3" s="38" customFormat="1" ht="12.75">
      <c r="A95" s="35" t="s">
        <v>125</v>
      </c>
      <c r="B95" s="41" t="s">
        <v>126</v>
      </c>
      <c r="C95" s="37">
        <v>866.05</v>
      </c>
    </row>
    <row r="96" spans="1:3" s="38" customFormat="1" ht="12.75">
      <c r="A96" s="35" t="s">
        <v>0</v>
      </c>
      <c r="B96" s="41" t="s">
        <v>127</v>
      </c>
      <c r="C96" s="37">
        <v>342.19</v>
      </c>
    </row>
    <row r="97" spans="1:3" s="38" customFormat="1" ht="12.75">
      <c r="A97" s="35" t="s">
        <v>1</v>
      </c>
      <c r="B97" s="41" t="s">
        <v>128</v>
      </c>
      <c r="C97" s="37">
        <v>121</v>
      </c>
    </row>
    <row r="98" spans="1:3" s="38" customFormat="1" ht="12.75">
      <c r="A98" s="35" t="s">
        <v>2</v>
      </c>
      <c r="B98" s="41" t="s">
        <v>129</v>
      </c>
      <c r="C98" s="37">
        <v>282</v>
      </c>
    </row>
    <row r="99" spans="1:3" s="38" customFormat="1" ht="12.75">
      <c r="A99" s="35"/>
      <c r="B99" s="41" t="s">
        <v>130</v>
      </c>
      <c r="C99" s="37">
        <v>0</v>
      </c>
    </row>
    <row r="100" spans="1:3" s="38" customFormat="1" ht="12.75">
      <c r="A100" s="35"/>
      <c r="B100" s="41" t="s">
        <v>131</v>
      </c>
      <c r="C100" s="37">
        <v>866.05</v>
      </c>
    </row>
    <row r="101" spans="1:3" s="38" customFormat="1" ht="12.75">
      <c r="A101" s="35"/>
      <c r="B101" s="41" t="s">
        <v>132</v>
      </c>
      <c r="C101" s="37">
        <v>122.86</v>
      </c>
    </row>
    <row r="102" spans="1:3" s="38" customFormat="1" ht="12.75">
      <c r="A102" s="35"/>
      <c r="B102" s="41" t="s">
        <v>133</v>
      </c>
      <c r="C102" s="37">
        <v>846</v>
      </c>
    </row>
    <row r="103" spans="1:3" s="38" customFormat="1" ht="12.75">
      <c r="A103" s="35"/>
      <c r="B103" s="41" t="s">
        <v>134</v>
      </c>
      <c r="C103" s="37">
        <v>282</v>
      </c>
    </row>
    <row r="104" spans="1:3" s="38" customFormat="1" ht="12.75">
      <c r="A104" s="35"/>
      <c r="B104" s="41" t="s">
        <v>135</v>
      </c>
      <c r="C104" s="37">
        <v>282</v>
      </c>
    </row>
    <row r="105" spans="1:3" s="38" customFormat="1" ht="12.75">
      <c r="A105" s="41"/>
      <c r="B105" s="36" t="s">
        <v>136</v>
      </c>
      <c r="C105" s="37">
        <v>0</v>
      </c>
    </row>
    <row r="106" spans="1:3" s="38" customFormat="1" ht="12.75">
      <c r="A106" s="41"/>
      <c r="B106" s="41" t="s">
        <v>137</v>
      </c>
      <c r="C106" s="37">
        <v>1165.71</v>
      </c>
    </row>
    <row r="107" spans="1:3" s="38" customFormat="1" ht="12.75">
      <c r="A107" s="41"/>
      <c r="B107" s="41" t="s">
        <v>138</v>
      </c>
      <c r="C107" s="37">
        <v>300.04</v>
      </c>
    </row>
    <row r="108" spans="1:3" s="38" customFormat="1" ht="12.75">
      <c r="A108" s="41"/>
      <c r="B108" s="41" t="s">
        <v>139</v>
      </c>
      <c r="C108" s="37">
        <v>167.87</v>
      </c>
    </row>
    <row r="109" spans="1:3" s="38" customFormat="1" ht="12.75">
      <c r="A109" s="41"/>
      <c r="B109" s="41" t="s">
        <v>140</v>
      </c>
      <c r="C109" s="37">
        <v>739.64</v>
      </c>
    </row>
    <row r="110" spans="1:3" s="38" customFormat="1" ht="12.75">
      <c r="A110" s="41"/>
      <c r="B110" s="41" t="s">
        <v>141</v>
      </c>
      <c r="C110" s="37">
        <v>320.01</v>
      </c>
    </row>
    <row r="111" spans="1:3" s="38" customFormat="1" ht="12.75">
      <c r="A111" s="41"/>
      <c r="B111" s="41" t="s">
        <v>142</v>
      </c>
      <c r="C111" s="37">
        <v>369.82</v>
      </c>
    </row>
    <row r="112" spans="1:3" s="38" customFormat="1" ht="12.75">
      <c r="A112" s="41"/>
      <c r="B112" s="41" t="s">
        <v>143</v>
      </c>
      <c r="C112" s="37">
        <v>0</v>
      </c>
    </row>
    <row r="113" spans="1:3" s="38" customFormat="1" ht="12.75">
      <c r="A113" s="41"/>
      <c r="B113" s="41" t="s">
        <v>144</v>
      </c>
      <c r="C113" s="37">
        <v>0</v>
      </c>
    </row>
    <row r="114" spans="1:3" s="38" customFormat="1" ht="12.75">
      <c r="A114" s="35"/>
      <c r="B114" s="41" t="s">
        <v>145</v>
      </c>
      <c r="C114" s="37">
        <v>918.01</v>
      </c>
    </row>
    <row r="115" spans="1:3" s="38" customFormat="1" ht="12.75">
      <c r="A115" s="35"/>
      <c r="B115" s="41" t="s">
        <v>146</v>
      </c>
      <c r="C115" s="37">
        <v>878.37</v>
      </c>
    </row>
    <row r="116" spans="1:3" s="38" customFormat="1" ht="12.75">
      <c r="A116" s="35"/>
      <c r="B116" s="41" t="s">
        <v>147</v>
      </c>
      <c r="C116" s="37">
        <v>298.92</v>
      </c>
    </row>
    <row r="117" spans="1:3" s="38" customFormat="1" ht="12.75">
      <c r="A117" s="35"/>
      <c r="B117" s="41" t="s">
        <v>148</v>
      </c>
      <c r="C117" s="37">
        <v>0</v>
      </c>
    </row>
    <row r="118" spans="1:3" s="38" customFormat="1" ht="12.75">
      <c r="A118" s="35"/>
      <c r="B118" s="41" t="s">
        <v>149</v>
      </c>
      <c r="C118" s="37">
        <v>298.92</v>
      </c>
    </row>
    <row r="119" spans="1:3" s="38" customFormat="1" ht="12.75">
      <c r="A119" s="35"/>
      <c r="B119" s="41" t="s">
        <v>150</v>
      </c>
      <c r="C119" s="37">
        <v>298.92</v>
      </c>
    </row>
    <row r="120" spans="1:3" s="38" customFormat="1" ht="12.75">
      <c r="A120" s="35"/>
      <c r="B120" s="41" t="s">
        <v>151</v>
      </c>
      <c r="C120" s="37">
        <v>896.76</v>
      </c>
    </row>
    <row r="121" spans="1:3" s="38" customFormat="1" ht="12.75">
      <c r="A121" s="41"/>
      <c r="B121" s="41" t="s">
        <v>152</v>
      </c>
      <c r="C121" s="37">
        <v>2092.44</v>
      </c>
    </row>
    <row r="122" spans="1:3" s="38" customFormat="1" ht="12.75">
      <c r="A122" s="41"/>
      <c r="B122" s="41" t="s">
        <v>153</v>
      </c>
      <c r="C122" s="37">
        <v>759.77</v>
      </c>
    </row>
    <row r="123" spans="1:3" s="38" customFormat="1" ht="12.75">
      <c r="A123" s="35"/>
      <c r="B123" s="41" t="s">
        <v>154</v>
      </c>
      <c r="C123" s="37">
        <v>896.76</v>
      </c>
    </row>
    <row r="124" spans="1:3" s="38" customFormat="1" ht="12.75">
      <c r="A124" s="35"/>
      <c r="B124" s="40" t="s">
        <v>155</v>
      </c>
      <c r="C124" s="37">
        <v>0</v>
      </c>
    </row>
    <row r="125" spans="1:3" s="38" customFormat="1" ht="12.75">
      <c r="A125" s="35" t="s">
        <v>109</v>
      </c>
      <c r="B125" s="41" t="s">
        <v>156</v>
      </c>
      <c r="C125" s="37">
        <v>1427.6</v>
      </c>
    </row>
    <row r="126" spans="1:3" s="38" customFormat="1" ht="12.75">
      <c r="A126" s="35" t="s">
        <v>111</v>
      </c>
      <c r="B126" s="41" t="s">
        <v>157</v>
      </c>
      <c r="C126" s="37">
        <v>798.84</v>
      </c>
    </row>
    <row r="127" spans="1:3" s="38" customFormat="1" ht="12.75">
      <c r="A127" s="35" t="s">
        <v>125</v>
      </c>
      <c r="B127" s="41" t="s">
        <v>158</v>
      </c>
      <c r="C127" s="37">
        <v>856.8</v>
      </c>
    </row>
    <row r="128" spans="1:3" s="38" customFormat="1" ht="12.75">
      <c r="A128" s="35" t="s">
        <v>0</v>
      </c>
      <c r="B128" s="41" t="s">
        <v>159</v>
      </c>
      <c r="C128" s="37">
        <v>281.6</v>
      </c>
    </row>
    <row r="129" spans="1:3" s="38" customFormat="1" ht="12.75">
      <c r="A129" s="35" t="s">
        <v>1</v>
      </c>
      <c r="B129" s="41" t="s">
        <v>160</v>
      </c>
      <c r="C129" s="37">
        <v>643.75</v>
      </c>
    </row>
    <row r="130" spans="1:3" s="38" customFormat="1" ht="12.75">
      <c r="A130" s="35" t="s">
        <v>2</v>
      </c>
      <c r="B130" s="41" t="s">
        <v>161</v>
      </c>
      <c r="C130" s="37">
        <v>442.974</v>
      </c>
    </row>
    <row r="131" spans="1:3" s="38" customFormat="1" ht="12.75">
      <c r="A131" s="35" t="s">
        <v>3</v>
      </c>
      <c r="B131" s="41" t="s">
        <v>129</v>
      </c>
      <c r="C131" s="37">
        <v>597.84</v>
      </c>
    </row>
    <row r="132" spans="1:3" s="38" customFormat="1" ht="12.75">
      <c r="A132" s="35"/>
      <c r="B132" s="40" t="s">
        <v>162</v>
      </c>
      <c r="C132" s="37">
        <v>0</v>
      </c>
    </row>
    <row r="133" spans="1:3" s="38" customFormat="1" ht="12.75">
      <c r="A133" s="35" t="s">
        <v>109</v>
      </c>
      <c r="B133" s="41" t="s">
        <v>163</v>
      </c>
      <c r="C133" s="37">
        <v>918.01</v>
      </c>
    </row>
    <row r="134" spans="1:3" s="38" customFormat="1" ht="12.75">
      <c r="A134" s="35"/>
      <c r="B134" s="41" t="s">
        <v>164</v>
      </c>
      <c r="C134" s="37">
        <v>298.92</v>
      </c>
    </row>
    <row r="135" spans="1:3" s="47" customFormat="1" ht="12.75">
      <c r="A135" s="50"/>
      <c r="B135" s="36" t="s">
        <v>165</v>
      </c>
      <c r="C135" s="46">
        <v>0</v>
      </c>
    </row>
    <row r="136" spans="1:3" s="47" customFormat="1" ht="12.75">
      <c r="A136" s="50" t="s">
        <v>109</v>
      </c>
      <c r="B136" s="39" t="s">
        <v>166</v>
      </c>
      <c r="C136" s="46">
        <v>878.37</v>
      </c>
    </row>
    <row r="137" spans="1:3" s="47" customFormat="1" ht="12.75">
      <c r="A137" s="50" t="s">
        <v>111</v>
      </c>
      <c r="B137" s="39" t="s">
        <v>167</v>
      </c>
      <c r="C137" s="46">
        <v>215.96</v>
      </c>
    </row>
    <row r="138" spans="1:3" s="47" customFormat="1" ht="12.75">
      <c r="A138" s="50" t="s">
        <v>125</v>
      </c>
      <c r="B138" s="39" t="s">
        <v>168</v>
      </c>
      <c r="C138" s="46">
        <v>71.03</v>
      </c>
    </row>
    <row r="139" spans="1:3" s="47" customFormat="1" ht="12.75">
      <c r="A139" s="50" t="s">
        <v>0</v>
      </c>
      <c r="B139" s="39" t="s">
        <v>169</v>
      </c>
      <c r="C139" s="46">
        <v>202.78</v>
      </c>
    </row>
    <row r="140" spans="1:3" s="47" customFormat="1" ht="12.75">
      <c r="A140" s="50" t="s">
        <v>1</v>
      </c>
      <c r="B140" s="39" t="s">
        <v>170</v>
      </c>
      <c r="C140" s="46">
        <v>70.4</v>
      </c>
    </row>
    <row r="141" spans="1:3" s="47" customFormat="1" ht="12.75">
      <c r="A141" s="50"/>
      <c r="B141" s="36" t="s">
        <v>171</v>
      </c>
      <c r="C141" s="46">
        <v>0</v>
      </c>
    </row>
    <row r="142" spans="1:3" s="47" customFormat="1" ht="12.75">
      <c r="A142" s="50" t="s">
        <v>109</v>
      </c>
      <c r="B142" s="39" t="s">
        <v>160</v>
      </c>
      <c r="C142" s="46">
        <v>643.75</v>
      </c>
    </row>
    <row r="143" spans="1:3" s="47" customFormat="1" ht="12.75">
      <c r="A143" s="50"/>
      <c r="B143" s="39" t="s">
        <v>172</v>
      </c>
      <c r="C143" s="46">
        <v>298.92</v>
      </c>
    </row>
    <row r="144" spans="1:3" s="47" customFormat="1" ht="12.75">
      <c r="A144" s="50"/>
      <c r="B144" s="36" t="s">
        <v>173</v>
      </c>
      <c r="C144" s="46">
        <v>0</v>
      </c>
    </row>
    <row r="145" spans="1:3" s="47" customFormat="1" ht="12.75">
      <c r="A145" s="50" t="s">
        <v>109</v>
      </c>
      <c r="B145" s="39" t="s">
        <v>137</v>
      </c>
      <c r="C145" s="46">
        <v>1165.71</v>
      </c>
    </row>
    <row r="146" spans="1:3" s="47" customFormat="1" ht="12.75">
      <c r="A146" s="50" t="s">
        <v>111</v>
      </c>
      <c r="B146" s="39" t="s">
        <v>174</v>
      </c>
      <c r="C146" s="46">
        <v>739.64</v>
      </c>
    </row>
    <row r="147" spans="1:3" s="47" customFormat="1" ht="12.75">
      <c r="A147" s="50" t="s">
        <v>125</v>
      </c>
      <c r="B147" s="39" t="s">
        <v>175</v>
      </c>
      <c r="C147" s="46">
        <v>167.87</v>
      </c>
    </row>
    <row r="148" spans="1:3" s="47" customFormat="1" ht="12.75">
      <c r="A148" s="50"/>
      <c r="B148" s="39" t="s">
        <v>176</v>
      </c>
      <c r="C148" s="46">
        <v>0</v>
      </c>
    </row>
    <row r="149" spans="1:3" s="47" customFormat="1" ht="12.75">
      <c r="A149" s="50"/>
      <c r="B149" s="39" t="s">
        <v>177</v>
      </c>
      <c r="C149" s="46">
        <v>390.66</v>
      </c>
    </row>
    <row r="150" spans="1:3" s="38" customFormat="1" ht="12.75">
      <c r="A150" s="35"/>
      <c r="B150" s="41" t="s">
        <v>178</v>
      </c>
      <c r="C150" s="37">
        <v>21.2</v>
      </c>
    </row>
    <row r="151" spans="1:3" s="38" customFormat="1" ht="12.75">
      <c r="A151" s="35"/>
      <c r="B151" s="41" t="s">
        <v>179</v>
      </c>
      <c r="C151" s="37">
        <v>204.7</v>
      </c>
    </row>
    <row r="152" spans="1:3" s="38" customFormat="1" ht="12.75">
      <c r="A152" s="35"/>
      <c r="B152" s="41" t="s">
        <v>180</v>
      </c>
      <c r="C152" s="37">
        <v>1287.5</v>
      </c>
    </row>
    <row r="153" spans="1:3" s="38" customFormat="1" ht="12.75">
      <c r="A153" s="35"/>
      <c r="B153" s="40" t="s">
        <v>181</v>
      </c>
      <c r="C153" s="37">
        <v>0</v>
      </c>
    </row>
    <row r="154" spans="1:3" s="38" customFormat="1" ht="12.75">
      <c r="A154" s="35"/>
      <c r="B154" s="41" t="s">
        <v>182</v>
      </c>
      <c r="C154" s="37">
        <v>1733.25</v>
      </c>
    </row>
    <row r="155" spans="1:3" s="38" customFormat="1" ht="12.75">
      <c r="A155" s="35"/>
      <c r="B155" s="41" t="s">
        <v>183</v>
      </c>
      <c r="C155" s="37">
        <v>739.64</v>
      </c>
    </row>
    <row r="156" spans="1:3" s="38" customFormat="1" ht="12.75">
      <c r="A156" s="35"/>
      <c r="B156" s="41" t="s">
        <v>184</v>
      </c>
      <c r="C156" s="37">
        <v>167.87</v>
      </c>
    </row>
    <row r="157" spans="1:3" s="38" customFormat="1" ht="12.75">
      <c r="A157" s="35"/>
      <c r="B157" s="41" t="s">
        <v>185</v>
      </c>
      <c r="C157" s="37">
        <v>300.04</v>
      </c>
    </row>
    <row r="158" spans="1:3" s="38" customFormat="1" ht="12.75">
      <c r="A158" s="35"/>
      <c r="B158" s="41" t="s">
        <v>186</v>
      </c>
      <c r="C158" s="37">
        <v>298.82</v>
      </c>
    </row>
    <row r="159" spans="1:3" s="38" customFormat="1" ht="12.75">
      <c r="A159" s="35"/>
      <c r="B159" s="41" t="s">
        <v>187</v>
      </c>
      <c r="C159" s="37">
        <v>878.37</v>
      </c>
    </row>
    <row r="160" spans="1:3" s="38" customFormat="1" ht="12.75">
      <c r="A160" s="35"/>
      <c r="B160" s="38" t="s">
        <v>188</v>
      </c>
      <c r="C160" s="37">
        <v>20.226</v>
      </c>
    </row>
    <row r="161" spans="1:3" s="38" customFormat="1" ht="12.75">
      <c r="A161" s="35"/>
      <c r="B161" s="41" t="s">
        <v>189</v>
      </c>
      <c r="C161" s="37">
        <v>568.77</v>
      </c>
    </row>
    <row r="162" spans="1:3" s="38" customFormat="1" ht="12.75">
      <c r="A162" s="35"/>
      <c r="B162" s="41" t="s">
        <v>190</v>
      </c>
      <c r="C162" s="37">
        <v>234.05</v>
      </c>
    </row>
    <row r="163" spans="1:3" s="38" customFormat="1" ht="12.75">
      <c r="A163" s="35"/>
      <c r="B163" s="41" t="s">
        <v>191</v>
      </c>
      <c r="C163" s="37">
        <v>298.92</v>
      </c>
    </row>
    <row r="164" spans="1:3" s="38" customFormat="1" ht="12.75">
      <c r="A164" s="35"/>
      <c r="B164" s="41" t="s">
        <v>192</v>
      </c>
      <c r="C164" s="37">
        <v>597.84</v>
      </c>
    </row>
    <row r="165" spans="1:3" s="38" customFormat="1" ht="12.75">
      <c r="A165" s="35"/>
      <c r="B165" s="41" t="s">
        <v>193</v>
      </c>
      <c r="C165" s="37">
        <v>298.92</v>
      </c>
    </row>
    <row r="166" spans="1:3" s="38" customFormat="1" ht="12.75">
      <c r="A166" s="35"/>
      <c r="B166" s="41" t="s">
        <v>194</v>
      </c>
      <c r="C166" s="37">
        <v>0</v>
      </c>
    </row>
    <row r="167" spans="1:3" s="47" customFormat="1" ht="12.75">
      <c r="A167" s="35" t="s">
        <v>117</v>
      </c>
      <c r="B167" s="49" t="s">
        <v>195</v>
      </c>
      <c r="C167" s="37">
        <v>0</v>
      </c>
    </row>
    <row r="168" spans="1:3" s="47" customFormat="1" ht="12.75">
      <c r="A168" s="50"/>
      <c r="B168" s="41" t="s">
        <v>196</v>
      </c>
      <c r="C168" s="37">
        <v>0</v>
      </c>
    </row>
    <row r="169" spans="1:3" s="38" customFormat="1" ht="12.75">
      <c r="A169" s="35"/>
      <c r="B169" s="41" t="s">
        <v>197</v>
      </c>
      <c r="C169" s="37">
        <v>1098.09</v>
      </c>
    </row>
    <row r="170" spans="1:3" s="38" customFormat="1" ht="12.75">
      <c r="A170" s="35"/>
      <c r="B170" s="41" t="s">
        <v>198</v>
      </c>
      <c r="C170" s="37">
        <v>86.46336</v>
      </c>
    </row>
    <row r="171" spans="1:3" s="38" customFormat="1" ht="12.75">
      <c r="A171" s="35"/>
      <c r="B171" s="41" t="s">
        <v>199</v>
      </c>
      <c r="C171" s="37">
        <v>305.76</v>
      </c>
    </row>
    <row r="172" spans="1:3" s="38" customFormat="1" ht="12.75">
      <c r="A172" s="35"/>
      <c r="B172" s="39" t="s">
        <v>200</v>
      </c>
      <c r="C172" s="37">
        <v>1127.3</v>
      </c>
    </row>
    <row r="173" spans="1:3" s="38" customFormat="1" ht="12.75">
      <c r="A173" s="35"/>
      <c r="B173" s="41" t="s">
        <v>201</v>
      </c>
      <c r="C173" s="37">
        <v>197.4</v>
      </c>
    </row>
    <row r="174" spans="1:3" s="38" customFormat="1" ht="12.75">
      <c r="A174" s="35"/>
      <c r="B174" s="41" t="s">
        <v>202</v>
      </c>
      <c r="C174" s="37">
        <v>240.072</v>
      </c>
    </row>
    <row r="175" spans="1:3" s="38" customFormat="1" ht="12.75">
      <c r="A175" s="35"/>
      <c r="B175" s="41" t="s">
        <v>203</v>
      </c>
      <c r="C175" s="37">
        <v>503.00800000000004</v>
      </c>
    </row>
    <row r="176" spans="1:3" s="38" customFormat="1" ht="12.75">
      <c r="A176" s="35"/>
      <c r="B176" s="41" t="s">
        <v>204</v>
      </c>
      <c r="C176" s="37">
        <v>75.04</v>
      </c>
    </row>
    <row r="177" spans="1:3" s="38" customFormat="1" ht="12.75">
      <c r="A177" s="35"/>
      <c r="B177" s="41" t="s">
        <v>205</v>
      </c>
      <c r="C177" s="37">
        <v>162.84</v>
      </c>
    </row>
    <row r="178" spans="1:3" s="38" customFormat="1" ht="12.75">
      <c r="A178" s="35"/>
      <c r="B178" s="39" t="s">
        <v>206</v>
      </c>
      <c r="C178" s="37">
        <v>4317.335</v>
      </c>
    </row>
    <row r="179" spans="1:3" s="38" customFormat="1" ht="12.75">
      <c r="A179" s="35"/>
      <c r="B179" s="41" t="s">
        <v>207</v>
      </c>
      <c r="C179" s="37">
        <v>325.68</v>
      </c>
    </row>
    <row r="180" spans="1:3" s="38" customFormat="1" ht="12.75">
      <c r="A180" s="35"/>
      <c r="B180" s="51" t="s">
        <v>208</v>
      </c>
      <c r="C180" s="37">
        <v>0</v>
      </c>
    </row>
    <row r="181" spans="1:3" s="38" customFormat="1" ht="12.75">
      <c r="A181" s="35"/>
      <c r="B181" s="41" t="s">
        <v>209</v>
      </c>
      <c r="C181" s="37">
        <v>0</v>
      </c>
    </row>
    <row r="182" spans="1:3" s="38" customFormat="1" ht="12.75">
      <c r="A182" s="35"/>
      <c r="B182" s="52" t="s">
        <v>210</v>
      </c>
      <c r="C182" s="37">
        <v>820.215</v>
      </c>
    </row>
    <row r="183" spans="1:3" s="38" customFormat="1" ht="12.75">
      <c r="A183" s="35"/>
      <c r="B183" s="41" t="s">
        <v>211</v>
      </c>
      <c r="C183" s="37">
        <v>298.99</v>
      </c>
    </row>
    <row r="184" spans="1:3" s="38" customFormat="1" ht="12.75">
      <c r="A184" s="35"/>
      <c r="B184" s="41" t="s">
        <v>212</v>
      </c>
      <c r="C184" s="37">
        <v>193.995</v>
      </c>
    </row>
    <row r="185" spans="1:3" s="38" customFormat="1" ht="12.75">
      <c r="A185" s="35"/>
      <c r="B185" s="41" t="s">
        <v>213</v>
      </c>
      <c r="C185" s="37">
        <v>162.84</v>
      </c>
    </row>
    <row r="186" spans="1:3" s="38" customFormat="1" ht="12.75">
      <c r="A186" s="35"/>
      <c r="B186" s="51" t="s">
        <v>214</v>
      </c>
      <c r="C186" s="37">
        <v>152.74800000000002</v>
      </c>
    </row>
    <row r="187" spans="1:3" s="38" customFormat="1" ht="12.75">
      <c r="A187" s="35"/>
      <c r="B187" s="51" t="s">
        <v>215</v>
      </c>
      <c r="C187" s="37">
        <v>64.575</v>
      </c>
    </row>
    <row r="188" spans="1:3" s="38" customFormat="1" ht="12.75">
      <c r="A188" s="35"/>
      <c r="B188" s="51" t="s">
        <v>216</v>
      </c>
      <c r="C188" s="37">
        <v>710.52</v>
      </c>
    </row>
    <row r="189" spans="1:3" s="38" customFormat="1" ht="12.75">
      <c r="A189" s="35"/>
      <c r="B189" s="41" t="s">
        <v>217</v>
      </c>
      <c r="C189" s="37">
        <v>0</v>
      </c>
    </row>
    <row r="190" spans="1:3" s="38" customFormat="1" ht="12.75">
      <c r="A190" s="35"/>
      <c r="B190" s="39" t="s">
        <v>218</v>
      </c>
      <c r="C190" s="37">
        <v>19314.8</v>
      </c>
    </row>
    <row r="191" spans="1:3" s="38" customFormat="1" ht="12.75">
      <c r="A191" s="35"/>
      <c r="B191" s="41" t="s">
        <v>219</v>
      </c>
      <c r="C191" s="37">
        <v>0</v>
      </c>
    </row>
    <row r="192" spans="1:3" s="38" customFormat="1" ht="12.75">
      <c r="A192" s="35"/>
      <c r="B192" s="41" t="s">
        <v>220</v>
      </c>
      <c r="C192" s="37">
        <v>779.3119999999999</v>
      </c>
    </row>
    <row r="193" spans="1:3" s="38" customFormat="1" ht="12.75">
      <c r="A193" s="35"/>
      <c r="B193" s="51" t="s">
        <v>221</v>
      </c>
      <c r="C193" s="37">
        <v>5175.808</v>
      </c>
    </row>
    <row r="194" spans="1:3" s="38" customFormat="1" ht="12.75">
      <c r="A194" s="35"/>
      <c r="B194" s="39" t="s">
        <v>222</v>
      </c>
      <c r="C194" s="37">
        <v>717.46</v>
      </c>
    </row>
    <row r="195" spans="1:3" s="38" customFormat="1" ht="22.5" customHeight="1">
      <c r="A195" s="35"/>
      <c r="B195" s="39" t="s">
        <v>223</v>
      </c>
      <c r="C195" s="37">
        <v>147.04</v>
      </c>
    </row>
    <row r="196" spans="1:3" s="38" customFormat="1" ht="12.75">
      <c r="A196" s="35"/>
      <c r="B196" s="41" t="s">
        <v>224</v>
      </c>
      <c r="C196" s="37">
        <v>2026.752</v>
      </c>
    </row>
    <row r="197" spans="1:3" s="38" customFormat="1" ht="12.75">
      <c r="A197" s="35"/>
      <c r="B197" s="41" t="s">
        <v>225</v>
      </c>
      <c r="C197" s="37">
        <v>4100.0960000000005</v>
      </c>
    </row>
    <row r="198" spans="1:3" s="38" customFormat="1" ht="12.75">
      <c r="A198" s="35"/>
      <c r="B198" s="41" t="s">
        <v>226</v>
      </c>
      <c r="C198" s="37">
        <v>73.52</v>
      </c>
    </row>
    <row r="199" spans="1:3" s="38" customFormat="1" ht="12.75">
      <c r="A199" s="35"/>
      <c r="B199" s="41" t="s">
        <v>227</v>
      </c>
      <c r="C199" s="37">
        <v>197.37</v>
      </c>
    </row>
    <row r="200" spans="1:3" s="38" customFormat="1" ht="26.25">
      <c r="A200" s="35"/>
      <c r="B200" s="39" t="s">
        <v>228</v>
      </c>
      <c r="C200" s="37">
        <v>2903.85</v>
      </c>
    </row>
    <row r="201" spans="1:3" s="38" customFormat="1" ht="12.75">
      <c r="A201" s="35"/>
      <c r="B201" s="41" t="s">
        <v>229</v>
      </c>
      <c r="C201" s="37">
        <v>617.568</v>
      </c>
    </row>
    <row r="202" spans="1:3" s="38" customFormat="1" ht="12.75">
      <c r="A202" s="35"/>
      <c r="B202" s="41" t="s">
        <v>230</v>
      </c>
      <c r="C202" s="37">
        <v>2589.2</v>
      </c>
    </row>
    <row r="203" spans="1:3" s="38" customFormat="1" ht="12.75">
      <c r="A203" s="35"/>
      <c r="B203" s="41" t="s">
        <v>231</v>
      </c>
      <c r="C203" s="37">
        <v>625.422</v>
      </c>
    </row>
    <row r="204" spans="1:3" s="38" customFormat="1" ht="12.75">
      <c r="A204" s="35"/>
      <c r="B204" s="41" t="s">
        <v>232</v>
      </c>
      <c r="C204" s="37">
        <v>3146.6559999999995</v>
      </c>
    </row>
    <row r="205" spans="1:3" s="47" customFormat="1" ht="12.75">
      <c r="A205" s="50"/>
      <c r="B205" s="52" t="s">
        <v>233</v>
      </c>
      <c r="C205" s="46">
        <v>6964.47</v>
      </c>
    </row>
    <row r="206" spans="1:3" s="38" customFormat="1" ht="12.75">
      <c r="A206" s="35"/>
      <c r="B206" s="39" t="s">
        <v>234</v>
      </c>
      <c r="C206" s="37">
        <v>297.82</v>
      </c>
    </row>
    <row r="207" spans="1:3" s="38" customFormat="1" ht="12.75">
      <c r="A207" s="35"/>
      <c r="B207" s="39" t="s">
        <v>235</v>
      </c>
      <c r="C207" s="37">
        <v>81.42</v>
      </c>
    </row>
    <row r="208" spans="1:3" s="38" customFormat="1" ht="12.75">
      <c r="A208" s="35"/>
      <c r="B208" s="44" t="s">
        <v>236</v>
      </c>
      <c r="C208" s="37">
        <v>1835.31</v>
      </c>
    </row>
    <row r="209" spans="1:3" s="38" customFormat="1" ht="12.75">
      <c r="A209" s="35"/>
      <c r="B209" s="39" t="s">
        <v>237</v>
      </c>
      <c r="C209" s="37">
        <v>266.59600000000006</v>
      </c>
    </row>
    <row r="210" spans="1:3" s="38" customFormat="1" ht="12.75">
      <c r="A210" s="35"/>
      <c r="B210" s="39" t="s">
        <v>238</v>
      </c>
      <c r="C210" s="37">
        <v>64.575</v>
      </c>
    </row>
    <row r="211" spans="1:3" s="38" customFormat="1" ht="12.75">
      <c r="A211" s="35"/>
      <c r="B211" s="39" t="s">
        <v>239</v>
      </c>
      <c r="C211" s="37">
        <v>129.46</v>
      </c>
    </row>
    <row r="212" spans="1:3" s="38" customFormat="1" ht="12.75">
      <c r="A212" s="35"/>
      <c r="B212" s="41" t="s">
        <v>240</v>
      </c>
      <c r="C212" s="37">
        <v>189.42</v>
      </c>
    </row>
    <row r="213" spans="1:3" s="38" customFormat="1" ht="12.75">
      <c r="A213" s="35"/>
      <c r="B213" s="41" t="s">
        <v>241</v>
      </c>
      <c r="C213" s="37">
        <v>984.84</v>
      </c>
    </row>
    <row r="214" spans="1:3" s="38" customFormat="1" ht="12.75">
      <c r="A214" s="35"/>
      <c r="B214" s="41" t="s">
        <v>242</v>
      </c>
      <c r="C214" s="37">
        <v>819.83</v>
      </c>
    </row>
    <row r="215" spans="1:3" s="38" customFormat="1" ht="12.75">
      <c r="A215" s="35"/>
      <c r="B215" s="41" t="s">
        <v>243</v>
      </c>
      <c r="C215" s="37">
        <v>366.29</v>
      </c>
    </row>
    <row r="216" spans="1:3" s="38" customFormat="1" ht="12.75">
      <c r="A216" s="35"/>
      <c r="B216" s="41" t="s">
        <v>244</v>
      </c>
      <c r="C216" s="37">
        <v>358.19</v>
      </c>
    </row>
    <row r="217" spans="1:3" s="38" customFormat="1" ht="12.75">
      <c r="A217" s="35"/>
      <c r="B217" s="41" t="s">
        <v>245</v>
      </c>
      <c r="C217" s="37">
        <v>0</v>
      </c>
    </row>
    <row r="218" spans="1:3" s="38" customFormat="1" ht="12.75">
      <c r="A218" s="35"/>
      <c r="B218" s="41" t="s">
        <v>246</v>
      </c>
      <c r="C218" s="37">
        <v>1877.5275000000001</v>
      </c>
    </row>
    <row r="219" spans="1:3" s="38" customFormat="1" ht="12.75">
      <c r="A219" s="35"/>
      <c r="B219" s="41" t="s">
        <v>247</v>
      </c>
      <c r="C219" s="37">
        <v>103.38</v>
      </c>
    </row>
    <row r="220" spans="1:3" s="38" customFormat="1" ht="12.75">
      <c r="A220" s="35"/>
      <c r="B220" s="41" t="s">
        <v>258</v>
      </c>
      <c r="C220" s="37">
        <v>6729.33</v>
      </c>
    </row>
    <row r="221" spans="1:3" s="38" customFormat="1" ht="12.75">
      <c r="A221" s="35"/>
      <c r="B221" s="40" t="s">
        <v>256</v>
      </c>
      <c r="C221" s="65">
        <f>SUM(C68:C220)</f>
        <v>120555.81486</v>
      </c>
    </row>
    <row r="222" spans="1:3" s="17" customFormat="1" ht="13.5" thickBot="1">
      <c r="A222" s="53" t="s">
        <v>262</v>
      </c>
      <c r="B222" s="16" t="s">
        <v>248</v>
      </c>
      <c r="C222" s="67">
        <v>700986</v>
      </c>
    </row>
    <row r="223" spans="1:3" s="17" customFormat="1" ht="13.5" thickBot="1">
      <c r="A223" s="54" t="s">
        <v>263</v>
      </c>
      <c r="B223" s="66" t="s">
        <v>249</v>
      </c>
      <c r="C223" s="72">
        <f>C19+C27+C40+C44+C51+C54+C55+C56+C65+C221+C222</f>
        <v>3323010.21046</v>
      </c>
    </row>
    <row r="224" spans="1:5" s="62" customFormat="1" ht="12.75">
      <c r="A224" s="77"/>
      <c r="B224" s="73" t="s">
        <v>260</v>
      </c>
      <c r="C224" s="71">
        <v>3278459.78</v>
      </c>
      <c r="E224" s="63"/>
    </row>
    <row r="225" spans="1:5" s="62" customFormat="1" ht="12.75">
      <c r="A225" s="81"/>
      <c r="B225" s="82" t="s">
        <v>259</v>
      </c>
      <c r="C225" s="71">
        <v>3256852.12</v>
      </c>
      <c r="E225" s="63"/>
    </row>
    <row r="226" spans="1:5" s="62" customFormat="1" ht="12.75">
      <c r="A226" s="78"/>
      <c r="B226" s="74" t="s">
        <v>261</v>
      </c>
      <c r="C226" s="68">
        <v>37081.2</v>
      </c>
      <c r="E226" s="63"/>
    </row>
    <row r="227" spans="1:5" s="5" customFormat="1" ht="12.75">
      <c r="A227" s="79"/>
      <c r="B227" s="75" t="s">
        <v>254</v>
      </c>
      <c r="C227" s="69">
        <f>C224+C226-C223</f>
        <v>-7469.230460000224</v>
      </c>
      <c r="E227" s="64"/>
    </row>
    <row r="228" spans="1:3" s="17" customFormat="1" ht="13.5" thickBot="1">
      <c r="A228" s="80"/>
      <c r="B228" s="76" t="s">
        <v>257</v>
      </c>
      <c r="C228" s="70">
        <f>C5+C227</f>
        <v>528064.0095399998</v>
      </c>
    </row>
    <row r="229" spans="2:3" s="17" customFormat="1" ht="12.75">
      <c r="B229" s="56"/>
      <c r="C229" s="55"/>
    </row>
    <row r="230" spans="2:3" s="17" customFormat="1" ht="12.75">
      <c r="B230" s="56"/>
      <c r="C230" s="55"/>
    </row>
    <row r="231" spans="2:3" s="17" customFormat="1" ht="12.75">
      <c r="B231" s="56"/>
      <c r="C231" s="55"/>
    </row>
    <row r="232" spans="2:3" s="17" customFormat="1" ht="12.75">
      <c r="B232" s="56"/>
      <c r="C232" s="55"/>
    </row>
    <row r="233" spans="2:3" s="17" customFormat="1" ht="12.75">
      <c r="B233" s="56"/>
      <c r="C233" s="55"/>
    </row>
    <row r="234" spans="2:3" s="17" customFormat="1" ht="12.75">
      <c r="B234" s="56"/>
      <c r="C234" s="55"/>
    </row>
    <row r="235" spans="1:2" ht="12.75">
      <c r="A235" s="57"/>
      <c r="B235" s="57"/>
    </row>
    <row r="236" spans="1:2" ht="12.75">
      <c r="A236" s="60"/>
      <c r="B236" s="60"/>
    </row>
    <row r="237" spans="1:2" ht="12.75">
      <c r="A237" s="60"/>
      <c r="B237" s="60"/>
    </row>
    <row r="238" spans="1:2" ht="12.75">
      <c r="A238" s="60"/>
      <c r="B238" s="60"/>
    </row>
  </sheetData>
  <mergeCells count="4">
    <mergeCell ref="A2:B2"/>
    <mergeCell ref="A3:B3"/>
    <mergeCell ref="A5:B5"/>
    <mergeCell ref="A1:B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2019-01-15T07:09:54Z</dcterms:created>
  <dcterms:modified xsi:type="dcterms:W3CDTF">2019-02-14T09:22:38Z</dcterms:modified>
  <cp:category/>
  <cp:version/>
  <cp:contentType/>
  <cp:contentStatus/>
</cp:coreProperties>
</file>