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976" windowHeight="113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<sst xmlns="http://schemas.openxmlformats.org/spreadsheetml/2006/main" count="111" uniqueCount="108">
  <si>
    <t xml:space="preserve"> - выше 2-го этажа</t>
  </si>
  <si>
    <t>1.Содержание помещений общего пользования</t>
  </si>
  <si>
    <t>руб.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</si>
  <si>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</si>
  <si>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</si>
  <si>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</si>
  <si>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</si>
  <si>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</si>
  <si>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</si>
  <si>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</si>
  <si>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1.5</t>
  </si>
  <si>
    <t>Содержание мусоропроводов</t>
  </si>
  <si>
    <t>Влажное подметание м/проводных камер</t>
  </si>
  <si>
    <t>Устранение засоров</t>
  </si>
  <si>
    <t>Удаление конт.с мусором из камеры</t>
  </si>
  <si>
    <t>Дезинфекция мусоросборников</t>
  </si>
  <si>
    <t>Дезинфекция м/приемных камер</t>
  </si>
  <si>
    <t>Очистка и дезинф. Клапанов</t>
  </si>
  <si>
    <t>Итого: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</si>
  <si>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</si>
  <si>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</si>
  <si>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</si>
  <si>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</si>
  <si>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</si>
  <si>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</si>
  <si>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</si>
  <si>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</si>
  <si>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</si>
  <si>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</si>
  <si>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</si>
  <si>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</si>
  <si>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</si>
  <si>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</si>
  <si>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</si>
  <si>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</si>
  <si>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</si>
  <si>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</si>
  <si>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</si>
  <si>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</si>
  <si>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</si>
  <si>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</si>
  <si>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</si>
  <si>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</si>
  <si>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</si>
  <si>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</si>
  <si>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</si>
  <si>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</si>
  <si>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</si>
  <si>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</si>
  <si>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</si>
  <si>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</si>
  <si>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</si>
  <si>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</si>
  <si>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</si>
  <si>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</si>
  <si>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</si>
  <si>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</si>
  <si>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</si>
  <si>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</si>
  <si>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</si>
  <si>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</si>
  <si>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</si>
  <si>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</si>
  <si>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</si>
  <si>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</si>
  <si>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</si>
  <si>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</si>
  <si>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</si>
  <si>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</si>
  <si>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</si>
  <si>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</si>
  <si>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</si>
  <si>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</si>
  <si>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</si>
  <si>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</si>
  <si>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показаний, занесение в компьютер, передача информации в ресурсоснабжающую организацию (вода)</t>
  </si>
  <si>
    <t>Снятие показаний, занесение в компьютер, передача информации в ресурсоснабжающую организацию (тепло)</t>
  </si>
  <si>
    <t>Снятие показаний, занесение в компьютер, передача информации в ресурсоснабжающую организацию (электроэнергия)</t>
  </si>
  <si>
    <t xml:space="preserve">                                    Итого по п.8</t>
  </si>
  <si>
    <t>9.Текущий ремонт (непредвиденные работы)</t>
  </si>
  <si>
    <t xml:space="preserve"> 9.2</t>
  </si>
  <si>
    <t>Текущий ремонт систем водоснабжения и водоотведения (непредвиденные работы)</t>
  </si>
  <si>
    <t>замена вводных вентилей ХВС Ду 20 мм в подвале</t>
  </si>
  <si>
    <t>замена сантехнических уплотняющих прокладок в подвале</t>
  </si>
  <si>
    <t>замена вводного водосчетчика ХВС ВСКМ Ду 20 мм</t>
  </si>
  <si>
    <t xml:space="preserve"> 9.3</t>
  </si>
  <si>
    <t>Текущий ремонт конструктивных элементов (непредвиденные работы)</t>
  </si>
  <si>
    <t>прочистка канализационного стояка кв.17</t>
  </si>
  <si>
    <t>прочистка канализационных стояков от наледи</t>
  </si>
  <si>
    <t>окраска  МАФ - скамеек,урн  (МАЙ)</t>
  </si>
  <si>
    <t>Текущий ремонт конструктивных элементов (теплоснабжение)</t>
  </si>
  <si>
    <t>прочистка вентиляционных стояков с кровли кв.16,17</t>
  </si>
  <si>
    <t>укрепление проушин (чердак 2п)</t>
  </si>
  <si>
    <t>прочистка канализационных стояков</t>
  </si>
  <si>
    <t>засечивание продуха сеткой Рабица 700*500 (подвал)</t>
  </si>
  <si>
    <t xml:space="preserve"> 10.</t>
  </si>
  <si>
    <t>Управление многоквартирным домом</t>
  </si>
  <si>
    <t xml:space="preserve">     Итого сумма затрат по дому</t>
  </si>
  <si>
    <t xml:space="preserve">Отчет за 2018г </t>
  </si>
  <si>
    <t>по управлению и обслуживанию</t>
  </si>
  <si>
    <t>остаток денежных средств за 2017год</t>
  </si>
  <si>
    <t>МКД по ул.Панфилова 6а</t>
  </si>
  <si>
    <t xml:space="preserve">Сбор,вывоз и захоронение твердых бытовых отходов </t>
  </si>
  <si>
    <t xml:space="preserve">итого </t>
  </si>
  <si>
    <t xml:space="preserve">Итого начислено населению </t>
  </si>
  <si>
    <t>Итого оплачено населением</t>
  </si>
  <si>
    <t>Результат за 2018 год "+" - экономия "-" - перерасход</t>
  </si>
  <si>
    <t>Результат накоплением "+" - экономия "-" - перерасход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</si>
</sst>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1" fillId="0" borderId="1" xfId="0" applyNumberFormat="1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16" fontId="1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0" fontId="1" fillId="0" borderId="1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wrapText="1"/>
    </xf>
    <xf numFmtId="2" fontId="3" fillId="2" borderId="1" xfId="0" applyNumberFormat="1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2" fontId="3" fillId="0" borderId="0" xfId="0" applyNumberFormat="1" applyFont="1" applyFill="1" applyAlignment="1">
      <alignment wrapText="1"/>
    </xf>
    <xf numFmtId="0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Font="1" applyAlignment="1">
      <alignment/>
    </xf>
    <xf numFmtId="172" fontId="3" fillId="0" borderId="1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5" xfId="0" applyFont="1" applyBorder="1" applyAlignment="1">
      <alignment wrapText="1"/>
    </xf>
    <xf numFmtId="2" fontId="3" fillId="0" borderId="4" xfId="0" applyNumberFormat="1" applyFont="1" applyFill="1" applyBorder="1" applyAlignment="1">
      <alignment wrapText="1"/>
    </xf>
    <xf numFmtId="172" fontId="2" fillId="0" borderId="6" xfId="0" applyNumberFormat="1" applyFont="1" applyFill="1" applyBorder="1" applyAlignment="1">
      <alignment/>
    </xf>
    <xf numFmtId="2" fontId="3" fillId="0" borderId="7" xfId="0" applyNumberFormat="1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5"/>
  <sheetViews>
    <sheetView tabSelected="1" workbookViewId="0" topLeftCell="A70">
      <selection activeCell="C84" sqref="C84:C85"/>
    </sheetView>
  </sheetViews>
  <sheetFormatPr defaultColWidth="9.00390625" defaultRowHeight="12.75"/>
  <cols>
    <col min="1" max="1" width="5.375" style="1" customWidth="1"/>
    <col min="2" max="2" width="63.125" style="1" customWidth="1"/>
    <col min="3" max="3" width="27.375" style="2" customWidth="1"/>
    <col min="4" max="16384" width="9.125" style="1" customWidth="1"/>
  </cols>
  <sheetData>
    <row r="1" spans="1:2" s="20" customFormat="1" ht="12.75">
      <c r="A1" s="34" t="s">
        <v>98</v>
      </c>
      <c r="B1" s="34"/>
    </row>
    <row r="2" spans="1:2" s="20" customFormat="1" ht="12.75" customHeight="1">
      <c r="A2" s="34" t="s">
        <v>99</v>
      </c>
      <c r="B2" s="34"/>
    </row>
    <row r="3" spans="1:2" s="20" customFormat="1" ht="12.75">
      <c r="A3" s="34" t="s">
        <v>101</v>
      </c>
      <c r="B3" s="34"/>
    </row>
    <row r="4" spans="1:2" s="20" customFormat="1" ht="12.75">
      <c r="A4" s="19"/>
      <c r="B4" s="19"/>
    </row>
    <row r="5" spans="1:3" s="23" customFormat="1" ht="12.75">
      <c r="A5" s="21"/>
      <c r="B5" s="22" t="s">
        <v>100</v>
      </c>
      <c r="C5" s="35">
        <v>36897.188799999945</v>
      </c>
    </row>
    <row r="6" spans="1:3" ht="12.75">
      <c r="A6" s="3"/>
      <c r="B6" s="4" t="s">
        <v>1</v>
      </c>
      <c r="C6" s="5" t="s">
        <v>2</v>
      </c>
    </row>
    <row r="7" spans="1:3" ht="18.75" customHeight="1">
      <c r="A7" s="6" t="s">
        <v>3</v>
      </c>
      <c r="B7" s="3" t="s">
        <v>4</v>
      </c>
      <c r="C7" s="7"/>
    </row>
    <row r="8" spans="1:3" ht="24" customHeight="1">
      <c r="A8" s="6"/>
      <c r="B8" s="3" t="s">
        <v>5</v>
      </c>
      <c r="C8" s="8">
        <v>31641.687999999995</v>
      </c>
    </row>
    <row r="9" spans="1:3" ht="12.75">
      <c r="A9" s="6"/>
      <c r="B9" s="3" t="s">
        <v>0</v>
      </c>
      <c r="C9" s="8">
        <v>14621.568000000003</v>
      </c>
    </row>
    <row r="10" spans="1:3" ht="16.5" customHeight="1">
      <c r="A10" s="9" t="s">
        <v>6</v>
      </c>
      <c r="B10" s="3" t="s">
        <v>7</v>
      </c>
      <c r="C10" s="8"/>
    </row>
    <row r="11" spans="1:3" ht="12.75">
      <c r="A11" s="6"/>
      <c r="B11" s="3" t="s">
        <v>5</v>
      </c>
      <c r="C11" s="8">
        <v>23132.955999999995</v>
      </c>
    </row>
    <row r="12" spans="1:3" ht="12.75">
      <c r="A12" s="6"/>
      <c r="B12" s="3" t="s">
        <v>0</v>
      </c>
      <c r="C12" s="8">
        <v>6928.896000000002</v>
      </c>
    </row>
    <row r="13" spans="1:3" ht="35.25" customHeight="1">
      <c r="A13" s="6" t="s">
        <v>8</v>
      </c>
      <c r="B13" s="3" t="s">
        <v>9</v>
      </c>
      <c r="C13" s="8">
        <v>3189.54</v>
      </c>
    </row>
    <row r="14" spans="1:3" ht="12.75">
      <c r="A14" s="6" t="s">
        <v>10</v>
      </c>
      <c r="B14" s="3" t="s">
        <v>102</v>
      </c>
      <c r="C14" s="8">
        <v>47028.681</v>
      </c>
    </row>
    <row r="15" spans="1:3" ht="12.75">
      <c r="A15" s="6"/>
      <c r="B15" s="10" t="s">
        <v>18</v>
      </c>
      <c r="C15" s="24">
        <f>SUM(C8:C14)</f>
        <v>126543.32899999998</v>
      </c>
    </row>
    <row r="16" spans="1:3" s="26" customFormat="1" ht="12.75">
      <c r="A16" s="25"/>
      <c r="B16" s="10" t="s">
        <v>11</v>
      </c>
      <c r="C16" s="14"/>
    </row>
    <row r="17" spans="1:3" s="26" customFormat="1" ht="12.75">
      <c r="A17" s="25"/>
      <c r="B17" s="27" t="s">
        <v>12</v>
      </c>
      <c r="C17" s="14">
        <v>5377.995000000001</v>
      </c>
    </row>
    <row r="18" spans="1:3" s="26" customFormat="1" ht="12.75">
      <c r="A18" s="25"/>
      <c r="B18" s="27" t="s">
        <v>13</v>
      </c>
      <c r="C18" s="14">
        <v>0</v>
      </c>
    </row>
    <row r="19" spans="1:3" s="26" customFormat="1" ht="12.75">
      <c r="A19" s="25"/>
      <c r="B19" s="27" t="s">
        <v>14</v>
      </c>
      <c r="C19" s="14">
        <v>14862.3552</v>
      </c>
    </row>
    <row r="20" spans="1:3" s="26" customFormat="1" ht="15" customHeight="1">
      <c r="A20" s="25"/>
      <c r="B20" s="27" t="s">
        <v>15</v>
      </c>
      <c r="C20" s="14">
        <v>803.52</v>
      </c>
    </row>
    <row r="21" spans="1:3" s="26" customFormat="1" ht="12.75">
      <c r="A21" s="25"/>
      <c r="B21" s="27" t="s">
        <v>16</v>
      </c>
      <c r="C21" s="14">
        <v>6358.5</v>
      </c>
    </row>
    <row r="22" spans="1:3" s="26" customFormat="1" ht="12.75">
      <c r="A22" s="25"/>
      <c r="B22" s="27" t="s">
        <v>17</v>
      </c>
      <c r="C22" s="14">
        <v>785.84</v>
      </c>
    </row>
    <row r="23" spans="1:3" s="26" customFormat="1" ht="12.75">
      <c r="A23" s="25"/>
      <c r="B23" s="10" t="s">
        <v>18</v>
      </c>
      <c r="C23" s="13">
        <f>SUM(C17:C22)</f>
        <v>28188.2102</v>
      </c>
    </row>
    <row r="24" spans="1:3" ht="12.75">
      <c r="A24" s="6"/>
      <c r="B24" s="3"/>
      <c r="C24" s="8"/>
    </row>
    <row r="25" spans="1:3" ht="26.25">
      <c r="A25" s="6" t="s">
        <v>19</v>
      </c>
      <c r="B25" s="4" t="s">
        <v>20</v>
      </c>
      <c r="C25" s="8"/>
    </row>
    <row r="26" spans="1:3" ht="12.75">
      <c r="A26" s="6" t="s">
        <v>21</v>
      </c>
      <c r="B26" s="3" t="s">
        <v>22</v>
      </c>
      <c r="C26" s="8">
        <v>6123.744000000001</v>
      </c>
    </row>
    <row r="27" spans="1:3" ht="12.75">
      <c r="A27" s="6" t="s">
        <v>23</v>
      </c>
      <c r="B27" s="3" t="s">
        <v>24</v>
      </c>
      <c r="C27" s="8">
        <v>2080.5119999999997</v>
      </c>
    </row>
    <row r="28" spans="1:3" ht="12.75">
      <c r="A28" s="6" t="s">
        <v>25</v>
      </c>
      <c r="B28" s="3" t="s">
        <v>26</v>
      </c>
      <c r="C28" s="8">
        <v>541.8</v>
      </c>
    </row>
    <row r="29" spans="1:3" ht="12.75">
      <c r="A29" s="6" t="s">
        <v>27</v>
      </c>
      <c r="B29" s="3" t="s">
        <v>28</v>
      </c>
      <c r="C29" s="8">
        <v>1848.72</v>
      </c>
    </row>
    <row r="30" spans="1:3" ht="12.75">
      <c r="A30" s="6" t="s">
        <v>29</v>
      </c>
      <c r="B30" s="3" t="s">
        <v>30</v>
      </c>
      <c r="C30" s="8">
        <v>23660.896</v>
      </c>
    </row>
    <row r="31" spans="1:3" ht="12.75">
      <c r="A31" s="6" t="s">
        <v>31</v>
      </c>
      <c r="B31" s="3" t="s">
        <v>32</v>
      </c>
      <c r="C31" s="8">
        <v>2857.89</v>
      </c>
    </row>
    <row r="32" spans="1:3" ht="12.75">
      <c r="A32" s="6" t="s">
        <v>33</v>
      </c>
      <c r="B32" s="3" t="s">
        <v>34</v>
      </c>
      <c r="C32" s="8">
        <v>3345.78</v>
      </c>
    </row>
    <row r="33" spans="1:3" ht="26.25">
      <c r="A33" s="6" t="s">
        <v>35</v>
      </c>
      <c r="B33" s="3" t="s">
        <v>36</v>
      </c>
      <c r="C33" s="8">
        <v>81.6</v>
      </c>
    </row>
    <row r="34" spans="1:3" ht="39">
      <c r="A34" s="6" t="s">
        <v>37</v>
      </c>
      <c r="B34" s="3" t="s">
        <v>38</v>
      </c>
      <c r="C34" s="8">
        <v>6824.16</v>
      </c>
    </row>
    <row r="35" spans="1:3" ht="12.75">
      <c r="A35" s="6" t="s">
        <v>39</v>
      </c>
      <c r="B35" s="3" t="s">
        <v>40</v>
      </c>
      <c r="C35" s="8">
        <v>1401.456</v>
      </c>
    </row>
    <row r="36" spans="1:3" ht="12.75">
      <c r="A36" s="6"/>
      <c r="B36" s="4" t="s">
        <v>41</v>
      </c>
      <c r="C36" s="13">
        <f>SUM(C26:C35)</f>
        <v>48766.558</v>
      </c>
    </row>
    <row r="37" spans="1:3" ht="12.75">
      <c r="A37" s="6"/>
      <c r="B37" s="3"/>
      <c r="C37" s="8"/>
    </row>
    <row r="38" spans="1:3" ht="12.75">
      <c r="A38" s="6"/>
      <c r="B38" s="4" t="s">
        <v>42</v>
      </c>
      <c r="C38" s="8"/>
    </row>
    <row r="39" spans="1:3" ht="26.25">
      <c r="A39" s="6" t="s">
        <v>43</v>
      </c>
      <c r="B39" s="3" t="s">
        <v>44</v>
      </c>
      <c r="C39" s="8">
        <v>44079.3</v>
      </c>
    </row>
    <row r="40" spans="1:3" ht="12.75">
      <c r="A40" s="6" t="s">
        <v>45</v>
      </c>
      <c r="B40" s="3" t="s">
        <v>46</v>
      </c>
      <c r="C40" s="8">
        <v>354.32</v>
      </c>
    </row>
    <row r="41" spans="1:3" ht="12.75">
      <c r="A41" s="6"/>
      <c r="B41" s="4" t="s">
        <v>47</v>
      </c>
      <c r="C41" s="13">
        <f>SUM(C39:C40)</f>
        <v>44433.62</v>
      </c>
    </row>
    <row r="42" spans="1:3" ht="12.75">
      <c r="A42" s="6"/>
      <c r="B42" s="3"/>
      <c r="C42" s="8"/>
    </row>
    <row r="43" spans="1:3" ht="12.75">
      <c r="A43" s="6"/>
      <c r="B43" s="4" t="s">
        <v>48</v>
      </c>
      <c r="C43" s="8"/>
    </row>
    <row r="44" spans="1:3" ht="12.75">
      <c r="A44" s="15" t="s">
        <v>49</v>
      </c>
      <c r="B44" s="7" t="s">
        <v>50</v>
      </c>
      <c r="C44" s="8">
        <v>9020.88</v>
      </c>
    </row>
    <row r="45" spans="1:3" ht="12.75">
      <c r="A45" s="15" t="s">
        <v>51</v>
      </c>
      <c r="B45" s="7" t="s">
        <v>52</v>
      </c>
      <c r="C45" s="8">
        <v>2340.645</v>
      </c>
    </row>
    <row r="46" spans="1:3" ht="12.75">
      <c r="A46" s="15" t="s">
        <v>53</v>
      </c>
      <c r="B46" s="7" t="s">
        <v>54</v>
      </c>
      <c r="C46" s="8">
        <v>19579.41</v>
      </c>
    </row>
    <row r="47" spans="1:3" ht="26.25">
      <c r="A47" s="15" t="s">
        <v>55</v>
      </c>
      <c r="B47" s="7" t="s">
        <v>56</v>
      </c>
      <c r="C47" s="8">
        <v>9020.88</v>
      </c>
    </row>
    <row r="48" spans="1:3" ht="12.75">
      <c r="A48" s="6" t="s">
        <v>57</v>
      </c>
      <c r="B48" s="3" t="s">
        <v>58</v>
      </c>
      <c r="C48" s="8">
        <v>1594.25</v>
      </c>
    </row>
    <row r="49" spans="1:3" ht="12.75">
      <c r="A49" s="6"/>
      <c r="B49" s="4" t="s">
        <v>59</v>
      </c>
      <c r="C49" s="13">
        <f>SUM(C44:C48)</f>
        <v>41556.064999999995</v>
      </c>
    </row>
    <row r="50" spans="1:3" ht="12.75">
      <c r="A50" s="6"/>
      <c r="B50" s="4" t="s">
        <v>60</v>
      </c>
      <c r="C50" s="8"/>
    </row>
    <row r="51" spans="1:3" ht="26.25">
      <c r="A51" s="6" t="s">
        <v>61</v>
      </c>
      <c r="B51" s="3" t="s">
        <v>62</v>
      </c>
      <c r="C51" s="16">
        <v>18246.78</v>
      </c>
    </row>
    <row r="52" spans="1:3" ht="12.75">
      <c r="A52" s="6" t="s">
        <v>63</v>
      </c>
      <c r="B52" s="3" t="s">
        <v>64</v>
      </c>
      <c r="C52" s="16">
        <v>4715.46</v>
      </c>
    </row>
    <row r="53" spans="1:3" ht="12.75">
      <c r="A53" s="6"/>
      <c r="B53" s="4" t="s">
        <v>65</v>
      </c>
      <c r="C53" s="17">
        <f>SUM(C51:C52)</f>
        <v>22962.239999999998</v>
      </c>
    </row>
    <row r="54" spans="1:3" ht="12.75">
      <c r="A54" s="6"/>
      <c r="B54" s="3"/>
      <c r="C54" s="16"/>
    </row>
    <row r="55" spans="1:3" ht="12.75">
      <c r="A55" s="12" t="s">
        <v>66</v>
      </c>
      <c r="B55" s="3" t="s">
        <v>67</v>
      </c>
      <c r="C55" s="17">
        <v>2484.02</v>
      </c>
    </row>
    <row r="56" spans="1:3" ht="12.75">
      <c r="A56" s="12" t="s">
        <v>68</v>
      </c>
      <c r="B56" s="3" t="s">
        <v>69</v>
      </c>
      <c r="C56" s="17">
        <v>1209.75</v>
      </c>
    </row>
    <row r="57" spans="1:3" ht="12.75">
      <c r="A57" s="6"/>
      <c r="B57" s="3"/>
      <c r="C57" s="16"/>
    </row>
    <row r="58" spans="1:3" ht="12.75">
      <c r="A58" s="6"/>
      <c r="B58" s="4" t="s">
        <v>70</v>
      </c>
      <c r="C58" s="8"/>
    </row>
    <row r="59" spans="1:3" ht="12.75">
      <c r="A59" s="6" t="s">
        <v>71</v>
      </c>
      <c r="B59" s="3" t="s">
        <v>72</v>
      </c>
      <c r="C59" s="8">
        <v>2889.72</v>
      </c>
    </row>
    <row r="60" spans="1:3" ht="12.75">
      <c r="A60" s="6" t="s">
        <v>73</v>
      </c>
      <c r="B60" s="3" t="s">
        <v>74</v>
      </c>
      <c r="C60" s="8">
        <v>2889.72</v>
      </c>
    </row>
    <row r="61" spans="1:3" ht="26.25">
      <c r="A61" s="6"/>
      <c r="B61" s="3" t="s">
        <v>75</v>
      </c>
      <c r="C61" s="8">
        <v>2675.64</v>
      </c>
    </row>
    <row r="62" spans="1:3" ht="26.25">
      <c r="A62" s="6"/>
      <c r="B62" s="3" t="s">
        <v>76</v>
      </c>
      <c r="C62" s="8">
        <v>2675.64</v>
      </c>
    </row>
    <row r="63" spans="1:3" ht="26.25">
      <c r="A63" s="6"/>
      <c r="B63" s="3" t="s">
        <v>77</v>
      </c>
      <c r="C63" s="8">
        <v>2675.64</v>
      </c>
    </row>
    <row r="64" spans="1:3" ht="12.75">
      <c r="A64" s="6"/>
      <c r="B64" s="4" t="s">
        <v>78</v>
      </c>
      <c r="C64" s="13">
        <v>13806.36</v>
      </c>
    </row>
    <row r="65" spans="1:3" ht="12.75">
      <c r="A65" s="6"/>
      <c r="B65" s="4" t="s">
        <v>79</v>
      </c>
      <c r="C65" s="8"/>
    </row>
    <row r="66" spans="1:3" ht="26.25">
      <c r="A66" s="6" t="s">
        <v>80</v>
      </c>
      <c r="B66" s="11" t="s">
        <v>81</v>
      </c>
      <c r="C66" s="8"/>
    </row>
    <row r="67" spans="1:3" ht="12.75">
      <c r="A67" s="6"/>
      <c r="B67" s="28" t="s">
        <v>82</v>
      </c>
      <c r="C67" s="8">
        <v>1177.12</v>
      </c>
    </row>
    <row r="68" spans="1:3" ht="12.75">
      <c r="A68" s="6"/>
      <c r="B68" s="28" t="s">
        <v>83</v>
      </c>
      <c r="C68" s="8">
        <v>122.86</v>
      </c>
    </row>
    <row r="69" spans="1:3" ht="12.75">
      <c r="A69" s="29"/>
      <c r="B69" s="30" t="s">
        <v>84</v>
      </c>
      <c r="C69" s="8">
        <v>2888.13</v>
      </c>
    </row>
    <row r="70" spans="1:3" ht="26.25">
      <c r="A70" s="6" t="s">
        <v>85</v>
      </c>
      <c r="B70" s="11" t="s">
        <v>86</v>
      </c>
      <c r="C70" s="8"/>
    </row>
    <row r="71" spans="1:3" ht="12.75">
      <c r="A71" s="6"/>
      <c r="B71" s="30" t="s">
        <v>87</v>
      </c>
      <c r="C71" s="8">
        <v>89.64</v>
      </c>
    </row>
    <row r="72" spans="1:3" ht="12.75">
      <c r="A72" s="6"/>
      <c r="B72" s="28" t="s">
        <v>88</v>
      </c>
      <c r="C72" s="8">
        <v>2151.36</v>
      </c>
    </row>
    <row r="73" spans="1:3" ht="12.75">
      <c r="A73" s="6"/>
      <c r="B73" s="28" t="s">
        <v>89</v>
      </c>
      <c r="C73" s="8">
        <v>481.272</v>
      </c>
    </row>
    <row r="74" spans="1:3" ht="12.75">
      <c r="A74" s="6"/>
      <c r="B74" s="11" t="s">
        <v>90</v>
      </c>
      <c r="C74" s="8"/>
    </row>
    <row r="75" spans="1:3" ht="12.75">
      <c r="A75" s="6"/>
      <c r="B75" s="28" t="s">
        <v>91</v>
      </c>
      <c r="C75" s="8">
        <v>996.84</v>
      </c>
    </row>
    <row r="76" spans="1:3" ht="12.75">
      <c r="A76" s="6"/>
      <c r="B76" s="28" t="s">
        <v>92</v>
      </c>
      <c r="C76" s="8">
        <v>310.2</v>
      </c>
    </row>
    <row r="77" spans="1:3" ht="12.75">
      <c r="A77" s="6"/>
      <c r="B77" s="28" t="s">
        <v>93</v>
      </c>
      <c r="C77" s="8">
        <v>507.42</v>
      </c>
    </row>
    <row r="78" spans="1:3" ht="12.75">
      <c r="A78" s="6"/>
      <c r="B78" s="28" t="s">
        <v>94</v>
      </c>
      <c r="C78" s="8">
        <v>134.085</v>
      </c>
    </row>
    <row r="79" spans="1:3" ht="12.75">
      <c r="A79" s="6"/>
      <c r="B79" s="31" t="s">
        <v>103</v>
      </c>
      <c r="C79" s="13">
        <f>SUM(C67:C78)</f>
        <v>8858.927</v>
      </c>
    </row>
    <row r="80" spans="1:3" ht="13.5" thickBot="1">
      <c r="A80" s="12" t="s">
        <v>95</v>
      </c>
      <c r="B80" s="11" t="s">
        <v>96</v>
      </c>
      <c r="C80" s="42">
        <v>85698.36</v>
      </c>
    </row>
    <row r="81" spans="1:3" ht="13.5" thickBot="1">
      <c r="A81" s="18"/>
      <c r="B81" s="41" t="s">
        <v>97</v>
      </c>
      <c r="C81" s="44">
        <f>C15+C23+C36+C41+C49+C53+C55+C56+C64+C79+C80</f>
        <v>424507.43919999996</v>
      </c>
    </row>
    <row r="82" spans="1:3" s="32" customFormat="1" ht="12.75">
      <c r="A82" s="37"/>
      <c r="B82" s="36" t="s">
        <v>104</v>
      </c>
      <c r="C82" s="43">
        <v>398968.8</v>
      </c>
    </row>
    <row r="83" spans="1:3" s="20" customFormat="1" ht="12.75">
      <c r="A83" s="38"/>
      <c r="B83" s="39" t="s">
        <v>105</v>
      </c>
      <c r="C83" s="33">
        <v>393597.07</v>
      </c>
    </row>
    <row r="84" spans="1:3" ht="12.75">
      <c r="A84" s="3"/>
      <c r="B84" s="40" t="s">
        <v>106</v>
      </c>
      <c r="C84" s="13">
        <f>C82-C81</f>
        <v>-25538.639199999976</v>
      </c>
    </row>
    <row r="85" spans="1:3" ht="12.75">
      <c r="A85" s="3"/>
      <c r="B85" s="40" t="s">
        <v>107</v>
      </c>
      <c r="C85" s="13">
        <f>C84+C5</f>
        <v>11358.54959999997</v>
      </c>
    </row>
  </sheetData>
  <mergeCells count="3">
    <mergeCell ref="A1:B1"/>
    <mergeCell ref="A2:B2"/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2019-02-01T03:37:27Z</dcterms:created>
  <dcterms:modified xsi:type="dcterms:W3CDTF">2019-02-14T08:55:03Z</dcterms:modified>
  <cp:category/>
  <cp:version/>
  <cp:contentType/>
  <cp:contentStatus/>
</cp:coreProperties>
</file>