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<sst xmlns="http://schemas.openxmlformats.org/spreadsheetml/2006/main" count="149" uniqueCount="140">
  <si>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</si>
  <si>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</si>
  <si>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</si>
  <si>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</si>
  <si>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</si>
  <si>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</si>
  <si>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</si>
  <si>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</si>
  <si>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</si>
  <si>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</si>
  <si>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</si>
  <si>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</si>
  <si>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 xml:space="preserve"> 1.5</t>
  </si>
  <si>
    <t>Сбор, вывоз и захоронение твердых бытовых отходов      Объем = 177чел х 0,14мз х 12мес =297,36м3</t>
  </si>
  <si>
    <t>1.7.</t>
  </si>
  <si>
    <t xml:space="preserve">Очистка подвалов от мусора </t>
  </si>
  <si>
    <t>Удаление с крыш  и козырьков снега и наледи (сбивание сосулей)</t>
  </si>
  <si>
    <t xml:space="preserve">            ИТОГО по п. 1 :</t>
  </si>
  <si>
    <t>2.1.</t>
  </si>
  <si>
    <t>2.2.</t>
  </si>
  <si>
    <t>2.6.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</si>
  <si>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</si>
  <si>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</si>
  <si>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</si>
  <si>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</si>
  <si>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</si>
  <si>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</si>
  <si>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</si>
  <si>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</si>
  <si>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</si>
  <si>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</si>
  <si>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</si>
  <si>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</si>
  <si>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</si>
  <si>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крылец, площадок  и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</si>
  <si>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</si>
  <si>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</si>
  <si>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</si>
  <si>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</si>
  <si>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</si>
  <si>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</si>
  <si>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</si>
  <si>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</si>
  <si>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</si>
  <si>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</si>
  <si>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</si>
  <si>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</si>
  <si>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</si>
  <si>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</si>
  <si>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</si>
  <si>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</si>
  <si>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</si>
  <si>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</si>
  <si>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</si>
  <si>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</si>
  <si>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</si>
  <si>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</si>
  <si>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</si>
  <si>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</si>
  <si>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</si>
  <si>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</si>
  <si>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</si>
  <si>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</si>
  <si>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</si>
  <si>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</si>
  <si>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</si>
  <si>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</si>
  <si>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</si>
  <si>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</si>
  <si>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</si>
  <si>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</si>
  <si>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</si>
  <si>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</si>
  <si>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</si>
  <si>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автомата 16А (кв.1)</t>
  </si>
  <si>
    <t>замена пакетного выключателя ПВ 2*40 открытой проводки (кв.64,68)</t>
  </si>
  <si>
    <t>очистка корпуса ЩРУС от пыли и грязи/нетканный материал</t>
  </si>
  <si>
    <t>замена вставки плавкой  250А в ВРУ</t>
  </si>
  <si>
    <t>замена вставки плавкой  63А в ВРУ</t>
  </si>
  <si>
    <t>9.2.</t>
  </si>
  <si>
    <t>Текущий ремонт систем водоснабжения и водоотведения (непредвиденные работы</t>
  </si>
  <si>
    <t>замена прокладок на водосчетчике (кв.22)</t>
  </si>
  <si>
    <t>замена прокладок 3/4 на водосчетчике кв.30</t>
  </si>
  <si>
    <t>устранение засора канализационного коллектора Ду 100 мм (5-6под)</t>
  </si>
  <si>
    <t>замена вводного водосчетчика ХВС Ду 40мм ВСКМ 90</t>
  </si>
  <si>
    <t>устранение засора канализационного выпуска Ду 100 мм (5-6 пп)</t>
  </si>
  <si>
    <t>замена вентиля Ду 25 мм со сборкой в ИТП:</t>
  </si>
  <si>
    <t>а</t>
  </si>
  <si>
    <t>смена вентиля чугунного Ду 25 мм со сваркой</t>
  </si>
  <si>
    <t>б</t>
  </si>
  <si>
    <t>смена сгона Ду 25 мм</t>
  </si>
  <si>
    <t>в</t>
  </si>
  <si>
    <t>смена контргайки Ду 25 мм</t>
  </si>
  <si>
    <t>смена муфты Ду 25 мм</t>
  </si>
  <si>
    <t>замена сбросного вентиля (кран шаровый)Ду 15 мм в ИТП</t>
  </si>
  <si>
    <t>устранение засора канализационного стояка Ду 100 мм (кв1)</t>
  </si>
  <si>
    <t>замена участка стояка ГВС (кв.73):</t>
  </si>
  <si>
    <t>смена участка трубы Ду 20 мм</t>
  </si>
  <si>
    <t>сварочные работы</t>
  </si>
  <si>
    <t>смена сгона Ду 20 мм</t>
  </si>
  <si>
    <t>смена муфты стальной Ду 20 мм</t>
  </si>
  <si>
    <t>смена контргайки Ду 20 мм</t>
  </si>
  <si>
    <t>герметизация соединений силиконом Penosil</t>
  </si>
  <si>
    <t>замена сбросного вентиля(крана шарового) Ду 15 мм на стояке ГВС</t>
  </si>
  <si>
    <t xml:space="preserve"> 9.3</t>
  </si>
  <si>
    <t>Текущий ремонт систем конструкт.элементов) (непредвиденные работы</t>
  </si>
  <si>
    <t>смена остекления (2п 2/3эт)</t>
  </si>
  <si>
    <t>смена обналички (1п т.дв)</t>
  </si>
  <si>
    <t>герметизация трещин кровли мастикой Технониколь Техномаст Мастика № 21</t>
  </si>
  <si>
    <t>очистка подъездных козырьков от мусора и мха (1-6пп)</t>
  </si>
  <si>
    <t>изготовление и установка поручня (3п - крыльцо)</t>
  </si>
  <si>
    <t>ремонт козырьков лоджии кв.72,86</t>
  </si>
  <si>
    <t>ремонт примыкания балкона кв.72,86</t>
  </si>
  <si>
    <t>замена деревянных окон на пластиковые</t>
  </si>
  <si>
    <t>ремонт ливневой воронки с вырубкой и  устройством наплавляемого мат-ла в 3 слоя (2п)</t>
  </si>
  <si>
    <t>гидроизоляция кровли битумным праймером и мастикой технониколь</t>
  </si>
  <si>
    <t>изготовление и установка решеток на ливневые воронки (3п)</t>
  </si>
  <si>
    <t>ремонт кирпичной кладки подвального продуха в 1 кирпич (2п, гл.фасад)</t>
  </si>
  <si>
    <t>изготовление и установка решетки на подвальный продух (2п, гл.фасад)</t>
  </si>
  <si>
    <t xml:space="preserve">оштукатуривание цоколя цем.-песч. р-ром в 1 см </t>
  </si>
  <si>
    <t>изготовление и установка поручня (5п - крыльцо)</t>
  </si>
  <si>
    <t>окраска поручня (4,5эт, крыльцо)</t>
  </si>
  <si>
    <t>установка доводчиков на входные двери (1,2,3,4,5,6пп)</t>
  </si>
  <si>
    <t>закрытие подвальных продухов гайкой М 10</t>
  </si>
  <si>
    <t>изготовление и установка  проушины (магазин ОТТО)</t>
  </si>
  <si>
    <t>установка навесного замка (магазин ОТТО)</t>
  </si>
  <si>
    <t xml:space="preserve">            ИТОГО по п. 9 :</t>
  </si>
  <si>
    <t>Управление многоквартирным домом</t>
  </si>
  <si>
    <t xml:space="preserve">   Сумма затрат по дому 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</si>
  <si>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</si>
  <si>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</si>
  <si>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</si>
  <si>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ул.Парковая 8</t>
  </si>
  <si>
    <t>Результат за 2018 год "+" -экономия "-" - перерасход</t>
  </si>
  <si>
    <t>Результат накоплением  "+" -экономия "-" - перерасход</t>
  </si>
  <si>
    <t>Текущий ремонт за 2018 год</t>
  </si>
  <si>
    <t>10.</t>
  </si>
  <si>
    <t xml:space="preserve">Итого начислено населению </t>
  </si>
  <si>
    <t>Итого начислено юр.лицам</t>
  </si>
  <si>
    <t>Итого оплачено населением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</si>
</sst>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74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82">
      <selection activeCell="C112" sqref="C112"/>
    </sheetView>
  </sheetViews>
  <sheetFormatPr defaultColWidth="9.00390625" defaultRowHeight="12.75"/>
  <cols>
    <col min="1" max="1" width="5.00390625" style="59" customWidth="1"/>
    <col min="2" max="2" width="72.125" style="58" customWidth="1"/>
    <col min="3" max="3" width="19.75390625" style="57" customWidth="1"/>
    <col min="4" max="16384" width="9.125" style="58" customWidth="1"/>
  </cols>
  <sheetData>
    <row r="1" spans="1:3" s="4" customFormat="1" ht="12.75">
      <c r="A1" s="72" t="s">
        <v>129</v>
      </c>
      <c r="B1" s="72"/>
      <c r="C1" s="3"/>
    </row>
    <row r="2" spans="1:3" s="4" customFormat="1" ht="12.75" customHeight="1">
      <c r="A2" s="72" t="s">
        <v>130</v>
      </c>
      <c r="B2" s="72"/>
      <c r="C2" s="3"/>
    </row>
    <row r="3" spans="1:3" s="4" customFormat="1" ht="12.75">
      <c r="A3" s="72" t="s">
        <v>132</v>
      </c>
      <c r="B3" s="72"/>
      <c r="C3" s="3"/>
    </row>
    <row r="4" spans="1:3" s="4" customFormat="1" ht="12.75">
      <c r="A4" s="2"/>
      <c r="B4" s="2"/>
      <c r="C4" s="3"/>
    </row>
    <row r="5" spans="1:4" s="8" customFormat="1" ht="13.5" thickBot="1">
      <c r="A5" s="5"/>
      <c r="B5" s="6" t="s">
        <v>131</v>
      </c>
      <c r="C5" s="7">
        <v>-18887.77</v>
      </c>
      <c r="D5" s="8">
        <f>C5+43759.94</f>
        <v>24872.170000000002</v>
      </c>
    </row>
    <row r="6" spans="1:3" s="12" customFormat="1" ht="12.75">
      <c r="A6" s="9"/>
      <c r="B6" s="10" t="s">
        <v>3</v>
      </c>
      <c r="C6" s="11"/>
    </row>
    <row r="7" spans="1:3" s="12" customFormat="1" ht="12.75">
      <c r="A7" s="13" t="s">
        <v>4</v>
      </c>
      <c r="B7" s="14" t="s">
        <v>5</v>
      </c>
      <c r="C7" s="15">
        <v>21075.927000000003</v>
      </c>
    </row>
    <row r="8" spans="1:3" s="12" customFormat="1" ht="12.75">
      <c r="A8" s="13"/>
      <c r="B8" s="14" t="s">
        <v>6</v>
      </c>
      <c r="C8" s="15">
        <v>10037.72</v>
      </c>
    </row>
    <row r="9" spans="1:3" s="12" customFormat="1" ht="12.75">
      <c r="A9" s="13" t="s">
        <v>7</v>
      </c>
      <c r="B9" s="16" t="s">
        <v>8</v>
      </c>
      <c r="C9" s="15">
        <v>22999.031999999996</v>
      </c>
    </row>
    <row r="10" spans="1:3" s="12" customFormat="1" ht="12.75">
      <c r="A10" s="13"/>
      <c r="B10" s="16" t="s">
        <v>9</v>
      </c>
      <c r="C10" s="15">
        <v>28079.543999999994</v>
      </c>
    </row>
    <row r="11" spans="1:3" s="12" customFormat="1" ht="25.5">
      <c r="A11" s="13" t="s">
        <v>10</v>
      </c>
      <c r="B11" s="16" t="s">
        <v>11</v>
      </c>
      <c r="C11" s="15">
        <v>8920.8</v>
      </c>
    </row>
    <row r="12" spans="1:3" s="12" customFormat="1" ht="25.5">
      <c r="A12" s="13" t="s">
        <v>12</v>
      </c>
      <c r="B12" s="16" t="s">
        <v>13</v>
      </c>
      <c r="C12" s="15">
        <v>113476.356</v>
      </c>
    </row>
    <row r="13" spans="1:3" s="12" customFormat="1" ht="12.75">
      <c r="A13" s="13" t="s">
        <v>14</v>
      </c>
      <c r="B13" s="14" t="s">
        <v>15</v>
      </c>
      <c r="C13" s="15">
        <v>2077.502</v>
      </c>
    </row>
    <row r="14" spans="1:3" s="12" customFormat="1" ht="12.75">
      <c r="A14" s="13">
        <v>1.8</v>
      </c>
      <c r="B14" s="16" t="s">
        <v>16</v>
      </c>
      <c r="C14" s="15">
        <v>1746.75</v>
      </c>
    </row>
    <row r="15" spans="1:3" s="18" customFormat="1" ht="12.75">
      <c r="A15" s="13"/>
      <c r="B15" s="17" t="s">
        <v>17</v>
      </c>
      <c r="C15" s="1">
        <f>SUM(C7:C14)</f>
        <v>208413.63100000002</v>
      </c>
    </row>
    <row r="16" spans="1:3" s="12" customFormat="1" ht="13.5" thickBot="1">
      <c r="A16" s="20"/>
      <c r="B16" s="21" t="s">
        <v>21</v>
      </c>
      <c r="C16" s="15"/>
    </row>
    <row r="17" spans="1:3" s="12" customFormat="1" ht="12.75">
      <c r="A17" s="22" t="s">
        <v>18</v>
      </c>
      <c r="B17" s="23" t="s">
        <v>22</v>
      </c>
      <c r="C17" s="15">
        <v>16382.058</v>
      </c>
    </row>
    <row r="18" spans="1:3" s="12" customFormat="1" ht="12.75">
      <c r="A18" s="24" t="s">
        <v>19</v>
      </c>
      <c r="B18" s="14" t="s">
        <v>23</v>
      </c>
      <c r="C18" s="15">
        <v>3237.5</v>
      </c>
    </row>
    <row r="19" spans="1:3" s="12" customFormat="1" ht="12.75">
      <c r="A19" s="24" t="s">
        <v>24</v>
      </c>
      <c r="B19" s="14" t="s">
        <v>25</v>
      </c>
      <c r="C19" s="15">
        <v>3330</v>
      </c>
    </row>
    <row r="20" spans="1:3" s="12" customFormat="1" ht="12.75">
      <c r="A20" s="24" t="s">
        <v>26</v>
      </c>
      <c r="B20" s="14" t="s">
        <v>27</v>
      </c>
      <c r="C20" s="15">
        <v>5546.16</v>
      </c>
    </row>
    <row r="21" spans="1:3" s="12" customFormat="1" ht="12.75">
      <c r="A21" s="24"/>
      <c r="B21" s="14" t="s">
        <v>28</v>
      </c>
      <c r="C21" s="15">
        <v>26777.304</v>
      </c>
    </row>
    <row r="22" spans="1:3" s="12" customFormat="1" ht="12.75">
      <c r="A22" s="24"/>
      <c r="B22" s="14" t="s">
        <v>29</v>
      </c>
      <c r="C22" s="15">
        <v>47476.128</v>
      </c>
    </row>
    <row r="23" spans="1:3" s="12" customFormat="1" ht="25.5">
      <c r="A23" s="25" t="s">
        <v>30</v>
      </c>
      <c r="B23" s="14" t="s">
        <v>31</v>
      </c>
      <c r="C23" s="15">
        <v>2500</v>
      </c>
    </row>
    <row r="24" spans="1:3" s="12" customFormat="1" ht="25.5">
      <c r="A24" s="25" t="s">
        <v>20</v>
      </c>
      <c r="B24" s="14" t="s">
        <v>32</v>
      </c>
      <c r="C24" s="15">
        <v>1064.88</v>
      </c>
    </row>
    <row r="25" spans="1:3" s="12" customFormat="1" ht="25.5">
      <c r="A25" s="25" t="s">
        <v>33</v>
      </c>
      <c r="B25" s="14" t="s">
        <v>34</v>
      </c>
      <c r="C25" s="15">
        <v>12463.92</v>
      </c>
    </row>
    <row r="26" spans="1:3" s="12" customFormat="1" ht="12.75">
      <c r="A26" s="25" t="s">
        <v>35</v>
      </c>
      <c r="B26" s="14" t="s">
        <v>36</v>
      </c>
      <c r="C26" s="15">
        <v>3547.872</v>
      </c>
    </row>
    <row r="27" spans="1:3" s="12" customFormat="1" ht="12.75">
      <c r="A27" s="26"/>
      <c r="B27" s="27"/>
      <c r="C27" s="15"/>
    </row>
    <row r="28" spans="1:3" s="18" customFormat="1" ht="13.5" thickBot="1">
      <c r="A28" s="28"/>
      <c r="B28" s="29" t="s">
        <v>37</v>
      </c>
      <c r="C28" s="1">
        <f>SUM(C17:C27)</f>
        <v>122325.822</v>
      </c>
    </row>
    <row r="29" spans="1:3" s="12" customFormat="1" ht="13.5" thickBot="1">
      <c r="A29" s="30"/>
      <c r="B29" s="31" t="s">
        <v>38</v>
      </c>
      <c r="C29" s="15"/>
    </row>
    <row r="30" spans="1:3" s="12" customFormat="1" ht="25.5">
      <c r="A30" s="22" t="s">
        <v>39</v>
      </c>
      <c r="B30" s="23" t="s">
        <v>40</v>
      </c>
      <c r="C30" s="15">
        <v>100122.06</v>
      </c>
    </row>
    <row r="31" spans="1:3" s="12" customFormat="1" ht="12.75">
      <c r="A31" s="25" t="s">
        <v>41</v>
      </c>
      <c r="B31" s="14" t="s">
        <v>42</v>
      </c>
      <c r="C31" s="15">
        <v>2701.69</v>
      </c>
    </row>
    <row r="32" spans="1:3" s="18" customFormat="1" ht="12.75">
      <c r="A32" s="13"/>
      <c r="B32" s="17" t="s">
        <v>37</v>
      </c>
      <c r="C32" s="1">
        <f>SUM(C30:C31)</f>
        <v>102823.75</v>
      </c>
    </row>
    <row r="33" spans="1:3" s="12" customFormat="1" ht="12.75">
      <c r="A33" s="32"/>
      <c r="B33" s="31" t="s">
        <v>43</v>
      </c>
      <c r="C33" s="15"/>
    </row>
    <row r="34" spans="1:3" s="12" customFormat="1" ht="25.5">
      <c r="A34" s="13" t="s">
        <v>44</v>
      </c>
      <c r="B34" s="14" t="s">
        <v>45</v>
      </c>
      <c r="C34" s="15">
        <v>10633.118</v>
      </c>
    </row>
    <row r="35" spans="1:3" s="12" customFormat="1" ht="25.5">
      <c r="A35" s="25" t="s">
        <v>46</v>
      </c>
      <c r="B35" s="14" t="s">
        <v>47</v>
      </c>
      <c r="C35" s="15">
        <v>20490.096</v>
      </c>
    </row>
    <row r="36" spans="1:3" s="12" customFormat="1" ht="38.25">
      <c r="A36" s="25" t="s">
        <v>48</v>
      </c>
      <c r="B36" s="14" t="s">
        <v>49</v>
      </c>
      <c r="C36" s="15">
        <v>15367.572</v>
      </c>
    </row>
    <row r="37" spans="1:3" s="12" customFormat="1" ht="25.5">
      <c r="A37" s="25" t="s">
        <v>50</v>
      </c>
      <c r="B37" s="14" t="s">
        <v>51</v>
      </c>
      <c r="C37" s="15">
        <v>14824.274</v>
      </c>
    </row>
    <row r="38" spans="1:3" s="18" customFormat="1" ht="13.5" thickBot="1">
      <c r="A38" s="28"/>
      <c r="B38" s="29" t="s">
        <v>52</v>
      </c>
      <c r="C38" s="1">
        <f>SUM(C34:C37)</f>
        <v>61315.06</v>
      </c>
    </row>
    <row r="39" spans="1:3" s="18" customFormat="1" ht="25.5">
      <c r="A39" s="33" t="s">
        <v>53</v>
      </c>
      <c r="B39" s="34" t="s">
        <v>54</v>
      </c>
      <c r="C39" s="19">
        <v>41445.87599999999</v>
      </c>
    </row>
    <row r="40" spans="1:3" s="18" customFormat="1" ht="12.75">
      <c r="A40" s="35" t="s">
        <v>55</v>
      </c>
      <c r="B40" s="17" t="s">
        <v>56</v>
      </c>
      <c r="C40" s="19">
        <v>10710.731999999998</v>
      </c>
    </row>
    <row r="41" spans="1:3" s="18" customFormat="1" ht="12.75">
      <c r="A41" s="35"/>
      <c r="B41" s="17" t="s">
        <v>57</v>
      </c>
      <c r="C41" s="1">
        <f>SUM(C39:C40)</f>
        <v>52156.607999999986</v>
      </c>
    </row>
    <row r="42" spans="1:3" s="18" customFormat="1" ht="12.75">
      <c r="A42" s="35" t="s">
        <v>58</v>
      </c>
      <c r="B42" s="17" t="s">
        <v>59</v>
      </c>
      <c r="C42" s="1">
        <v>2688.532</v>
      </c>
    </row>
    <row r="43" spans="1:3" s="18" customFormat="1" ht="12.75">
      <c r="A43" s="35" t="s">
        <v>60</v>
      </c>
      <c r="B43" s="17" t="s">
        <v>61</v>
      </c>
      <c r="C43" s="1">
        <v>2576.8008</v>
      </c>
    </row>
    <row r="44" spans="1:3" s="12" customFormat="1" ht="12.75">
      <c r="A44" s="36"/>
      <c r="B44" s="37" t="s">
        <v>62</v>
      </c>
      <c r="C44" s="15"/>
    </row>
    <row r="45" spans="1:3" s="12" customFormat="1" ht="12.75">
      <c r="A45" s="13" t="s">
        <v>63</v>
      </c>
      <c r="B45" s="16" t="s">
        <v>64</v>
      </c>
      <c r="C45" s="15">
        <v>2889.72</v>
      </c>
    </row>
    <row r="46" spans="1:3" s="12" customFormat="1" ht="12.75">
      <c r="A46" s="13" t="s">
        <v>65</v>
      </c>
      <c r="B46" s="16" t="s">
        <v>66</v>
      </c>
      <c r="C46" s="15">
        <v>2889.72</v>
      </c>
    </row>
    <row r="47" spans="1:3" s="12" customFormat="1" ht="25.5">
      <c r="A47" s="13"/>
      <c r="B47" s="16" t="s">
        <v>67</v>
      </c>
      <c r="C47" s="15">
        <v>2675.64</v>
      </c>
    </row>
    <row r="48" spans="1:3" s="12" customFormat="1" ht="25.5">
      <c r="A48" s="13"/>
      <c r="B48" s="16" t="s">
        <v>68</v>
      </c>
      <c r="C48" s="15">
        <v>2675.64</v>
      </c>
    </row>
    <row r="49" spans="1:3" s="12" customFormat="1" ht="25.5">
      <c r="A49" s="13"/>
      <c r="B49" s="16" t="s">
        <v>69</v>
      </c>
      <c r="C49" s="15">
        <v>5351.28</v>
      </c>
    </row>
    <row r="50" spans="1:3" s="18" customFormat="1" ht="12.75">
      <c r="A50" s="13"/>
      <c r="B50" s="17" t="s">
        <v>70</v>
      </c>
      <c r="C50" s="1">
        <f>SUM(C45:C49)</f>
        <v>16482</v>
      </c>
    </row>
    <row r="51" spans="1:3" s="41" customFormat="1" ht="12.75">
      <c r="A51" s="38"/>
      <c r="B51" s="39" t="s">
        <v>71</v>
      </c>
      <c r="C51" s="40"/>
    </row>
    <row r="52" spans="1:3" s="44" customFormat="1" ht="12.75">
      <c r="A52" s="42" t="s">
        <v>72</v>
      </c>
      <c r="B52" s="43" t="s">
        <v>73</v>
      </c>
      <c r="C52" s="40"/>
    </row>
    <row r="53" spans="1:3" s="44" customFormat="1" ht="12.75">
      <c r="A53" s="42"/>
      <c r="B53" s="45" t="s">
        <v>74</v>
      </c>
      <c r="C53" s="40">
        <v>724.48</v>
      </c>
    </row>
    <row r="54" spans="1:3" s="44" customFormat="1" ht="12.75">
      <c r="A54" s="42"/>
      <c r="B54" s="45" t="s">
        <v>75</v>
      </c>
      <c r="C54" s="40">
        <v>1181.44</v>
      </c>
    </row>
    <row r="55" spans="1:3" s="44" customFormat="1" ht="12.75">
      <c r="A55" s="42"/>
      <c r="B55" s="45" t="s">
        <v>76</v>
      </c>
      <c r="C55" s="40">
        <v>56.18</v>
      </c>
    </row>
    <row r="56" spans="1:3" s="44" customFormat="1" ht="12.75">
      <c r="A56" s="46"/>
      <c r="B56" s="45" t="s">
        <v>77</v>
      </c>
      <c r="C56" s="40">
        <v>220.14</v>
      </c>
    </row>
    <row r="57" spans="1:3" s="44" customFormat="1" ht="12.75">
      <c r="A57" s="46"/>
      <c r="B57" s="45" t="s">
        <v>78</v>
      </c>
      <c r="C57" s="40">
        <v>593.64</v>
      </c>
    </row>
    <row r="58" spans="1:3" s="44" customFormat="1" ht="25.5">
      <c r="A58" s="42" t="s">
        <v>79</v>
      </c>
      <c r="B58" s="43" t="s">
        <v>80</v>
      </c>
      <c r="C58" s="40"/>
    </row>
    <row r="59" spans="1:3" s="44" customFormat="1" ht="12.75">
      <c r="A59" s="42"/>
      <c r="B59" s="45" t="s">
        <v>81</v>
      </c>
      <c r="C59" s="40">
        <v>245.72</v>
      </c>
    </row>
    <row r="60" spans="1:3" s="44" customFormat="1" ht="12.75">
      <c r="A60" s="42"/>
      <c r="B60" s="45" t="s">
        <v>82</v>
      </c>
      <c r="C60" s="40">
        <v>122.86</v>
      </c>
    </row>
    <row r="61" spans="1:3" s="44" customFormat="1" ht="12.75">
      <c r="A61" s="42"/>
      <c r="B61" s="45" t="s">
        <v>83</v>
      </c>
      <c r="C61" s="40">
        <v>0</v>
      </c>
    </row>
    <row r="62" spans="1:3" s="44" customFormat="1" ht="12.75">
      <c r="A62" s="42"/>
      <c r="B62" s="45" t="s">
        <v>84</v>
      </c>
      <c r="C62" s="40">
        <v>8422.76</v>
      </c>
    </row>
    <row r="63" spans="1:3" s="44" customFormat="1" ht="12.75">
      <c r="A63" s="46"/>
      <c r="B63" s="45" t="s">
        <v>85</v>
      </c>
      <c r="C63" s="40">
        <v>0</v>
      </c>
    </row>
    <row r="64" spans="1:3" s="44" customFormat="1" ht="12.75">
      <c r="A64" s="46"/>
      <c r="B64" s="47" t="s">
        <v>86</v>
      </c>
      <c r="C64" s="40"/>
    </row>
    <row r="65" spans="1:3" s="44" customFormat="1" ht="12.75">
      <c r="A65" s="46" t="s">
        <v>87</v>
      </c>
      <c r="B65" s="45" t="s">
        <v>88</v>
      </c>
      <c r="C65" s="40">
        <v>878.37</v>
      </c>
    </row>
    <row r="66" spans="1:3" s="44" customFormat="1" ht="12.75">
      <c r="A66" s="46" t="s">
        <v>89</v>
      </c>
      <c r="B66" s="45" t="s">
        <v>90</v>
      </c>
      <c r="C66" s="40">
        <v>215.96</v>
      </c>
    </row>
    <row r="67" spans="1:3" s="44" customFormat="1" ht="12.75">
      <c r="A67" s="46" t="s">
        <v>91</v>
      </c>
      <c r="B67" s="45" t="s">
        <v>92</v>
      </c>
      <c r="C67" s="40">
        <v>70.86</v>
      </c>
    </row>
    <row r="68" spans="1:3" s="44" customFormat="1" ht="12.75">
      <c r="A68" s="46" t="s">
        <v>0</v>
      </c>
      <c r="B68" s="45" t="s">
        <v>93</v>
      </c>
      <c r="C68" s="40">
        <v>201.8</v>
      </c>
    </row>
    <row r="69" spans="1:3" s="44" customFormat="1" ht="12.75">
      <c r="A69" s="46"/>
      <c r="B69" s="45" t="s">
        <v>94</v>
      </c>
      <c r="C69" s="40">
        <v>918.01</v>
      </c>
    </row>
    <row r="70" spans="1:3" s="44" customFormat="1" ht="12.75">
      <c r="A70" s="42"/>
      <c r="B70" s="48" t="s">
        <v>85</v>
      </c>
      <c r="C70" s="40">
        <v>0</v>
      </c>
    </row>
    <row r="71" spans="1:3" s="44" customFormat="1" ht="12.75">
      <c r="A71" s="42"/>
      <c r="B71" s="48" t="s">
        <v>95</v>
      </c>
      <c r="C71" s="40">
        <v>0</v>
      </c>
    </row>
    <row r="72" spans="1:3" s="44" customFormat="1" ht="12.75">
      <c r="A72" s="49"/>
      <c r="B72" s="50" t="s">
        <v>96</v>
      </c>
      <c r="C72" s="40"/>
    </row>
    <row r="73" spans="1:3" s="44" customFormat="1" ht="12.75">
      <c r="A73" s="49" t="s">
        <v>87</v>
      </c>
      <c r="B73" s="51" t="s">
        <v>97</v>
      </c>
      <c r="C73" s="40">
        <v>1753.626</v>
      </c>
    </row>
    <row r="74" spans="1:3" s="44" customFormat="1" ht="12.75">
      <c r="A74" s="49" t="s">
        <v>89</v>
      </c>
      <c r="B74" s="51" t="s">
        <v>98</v>
      </c>
      <c r="C74" s="40">
        <v>597.84</v>
      </c>
    </row>
    <row r="75" spans="1:3" s="44" customFormat="1" ht="12.75">
      <c r="A75" s="49" t="s">
        <v>91</v>
      </c>
      <c r="B75" s="51" t="s">
        <v>99</v>
      </c>
      <c r="C75" s="40">
        <v>599.13</v>
      </c>
    </row>
    <row r="76" spans="1:3" s="44" customFormat="1" ht="12.75">
      <c r="A76" s="49" t="s">
        <v>0</v>
      </c>
      <c r="B76" s="51" t="s">
        <v>100</v>
      </c>
      <c r="C76" s="40">
        <v>428.4</v>
      </c>
    </row>
    <row r="77" spans="1:3" s="44" customFormat="1" ht="12.75">
      <c r="A77" s="49" t="s">
        <v>1</v>
      </c>
      <c r="B77" s="51" t="s">
        <v>101</v>
      </c>
      <c r="C77" s="40">
        <v>140.8</v>
      </c>
    </row>
    <row r="78" spans="1:3" s="44" customFormat="1" ht="12.75">
      <c r="A78" s="49" t="s">
        <v>2</v>
      </c>
      <c r="B78" s="52" t="s">
        <v>102</v>
      </c>
      <c r="C78" s="40">
        <v>40.452</v>
      </c>
    </row>
    <row r="79" spans="1:3" s="44" customFormat="1" ht="12.75">
      <c r="A79" s="49"/>
      <c r="B79" s="45" t="s">
        <v>103</v>
      </c>
      <c r="C79" s="40">
        <v>1836.02</v>
      </c>
    </row>
    <row r="80" spans="1:3" s="44" customFormat="1" ht="12.75">
      <c r="A80" s="49"/>
      <c r="B80" s="52" t="s">
        <v>102</v>
      </c>
      <c r="C80" s="40">
        <v>20.226</v>
      </c>
    </row>
    <row r="81" spans="1:3" s="44" customFormat="1" ht="12.75">
      <c r="A81" s="42" t="s">
        <v>104</v>
      </c>
      <c r="B81" s="43" t="s">
        <v>105</v>
      </c>
      <c r="C81" s="40"/>
    </row>
    <row r="82" spans="1:3" s="44" customFormat="1" ht="12.75">
      <c r="A82" s="42"/>
      <c r="B82" s="45" t="s">
        <v>106</v>
      </c>
      <c r="C82" s="40">
        <v>511.57488</v>
      </c>
    </row>
    <row r="83" spans="1:3" s="44" customFormat="1" ht="12.75">
      <c r="A83" s="42"/>
      <c r="B83" s="45" t="s">
        <v>107</v>
      </c>
      <c r="C83" s="40">
        <v>720.2159999999999</v>
      </c>
    </row>
    <row r="84" spans="1:3" s="44" customFormat="1" ht="12.75">
      <c r="A84" s="42"/>
      <c r="B84" s="48" t="s">
        <v>108</v>
      </c>
      <c r="C84" s="40">
        <v>29.408</v>
      </c>
    </row>
    <row r="85" spans="1:3" s="44" customFormat="1" ht="12.75">
      <c r="A85" s="42"/>
      <c r="B85" s="45" t="s">
        <v>109</v>
      </c>
      <c r="C85" s="40">
        <v>198</v>
      </c>
    </row>
    <row r="86" spans="1:3" s="44" customFormat="1" ht="12.75">
      <c r="A86" s="42"/>
      <c r="B86" s="45" t="s">
        <v>110</v>
      </c>
      <c r="C86" s="40">
        <v>7899.174</v>
      </c>
    </row>
    <row r="87" spans="1:3" s="44" customFormat="1" ht="12.75">
      <c r="A87" s="42"/>
      <c r="B87" s="45" t="s">
        <v>111</v>
      </c>
      <c r="C87" s="40">
        <v>14212.08</v>
      </c>
    </row>
    <row r="88" spans="1:3" s="44" customFormat="1" ht="12.75">
      <c r="A88" s="42"/>
      <c r="B88" s="45" t="s">
        <v>112</v>
      </c>
      <c r="C88" s="40">
        <v>6790</v>
      </c>
    </row>
    <row r="89" spans="1:3" s="44" customFormat="1" ht="12.75">
      <c r="A89" s="42"/>
      <c r="B89" s="47" t="s">
        <v>113</v>
      </c>
      <c r="C89" s="40">
        <v>178580</v>
      </c>
    </row>
    <row r="90" spans="1:3" s="44" customFormat="1" ht="25.5">
      <c r="A90" s="46"/>
      <c r="B90" s="45" t="s">
        <v>114</v>
      </c>
      <c r="C90" s="40">
        <v>1075.5</v>
      </c>
    </row>
    <row r="91" spans="1:3" s="44" customFormat="1" ht="12.75">
      <c r="A91" s="46"/>
      <c r="B91" s="45" t="s">
        <v>115</v>
      </c>
      <c r="C91" s="40">
        <v>147.04</v>
      </c>
    </row>
    <row r="92" spans="1:3" s="41" customFormat="1" ht="25.5">
      <c r="A92" s="46"/>
      <c r="B92" s="45" t="s">
        <v>114</v>
      </c>
      <c r="C92" s="40">
        <v>1075.5</v>
      </c>
    </row>
    <row r="93" spans="1:3" s="41" customFormat="1" ht="12.75">
      <c r="A93" s="46"/>
      <c r="B93" s="45" t="s">
        <v>115</v>
      </c>
      <c r="C93" s="40">
        <v>147.04</v>
      </c>
    </row>
    <row r="94" spans="1:3" s="41" customFormat="1" ht="12.75">
      <c r="A94" s="53"/>
      <c r="B94" s="47" t="s">
        <v>116</v>
      </c>
      <c r="C94" s="40"/>
    </row>
    <row r="95" spans="1:3" s="41" customFormat="1" ht="12.75">
      <c r="A95" s="53"/>
      <c r="B95" s="45" t="s">
        <v>117</v>
      </c>
      <c r="C95" s="40">
        <v>1018.10592</v>
      </c>
    </row>
    <row r="96" spans="1:3" s="41" customFormat="1" ht="12.75">
      <c r="A96" s="53"/>
      <c r="B96" s="45" t="s">
        <v>118</v>
      </c>
      <c r="C96" s="40">
        <v>2941.78</v>
      </c>
    </row>
    <row r="97" spans="1:3" s="41" customFormat="1" ht="12.75">
      <c r="A97" s="53"/>
      <c r="B97" s="54" t="s">
        <v>119</v>
      </c>
      <c r="C97" s="40">
        <v>860.3616</v>
      </c>
    </row>
    <row r="98" spans="1:3" s="41" customFormat="1" ht="12.75">
      <c r="A98" s="53"/>
      <c r="B98" s="45" t="s">
        <v>120</v>
      </c>
      <c r="C98" s="40">
        <v>5818.56</v>
      </c>
    </row>
    <row r="99" spans="1:3" s="41" customFormat="1" ht="12.75">
      <c r="A99" s="53"/>
      <c r="B99" s="45" t="s">
        <v>121</v>
      </c>
      <c r="C99" s="40">
        <v>214.5671</v>
      </c>
    </row>
    <row r="100" spans="1:3" s="41" customFormat="1" ht="12.75">
      <c r="A100" s="53"/>
      <c r="B100" s="45" t="s">
        <v>122</v>
      </c>
      <c r="C100" s="40">
        <v>11234.94</v>
      </c>
    </row>
    <row r="101" spans="1:3" s="41" customFormat="1" ht="12.75">
      <c r="A101" s="53"/>
      <c r="B101" s="51" t="s">
        <v>123</v>
      </c>
      <c r="C101" s="40">
        <v>738.63</v>
      </c>
    </row>
    <row r="102" spans="1:3" s="41" customFormat="1" ht="12.75">
      <c r="A102" s="53"/>
      <c r="B102" s="48" t="s">
        <v>124</v>
      </c>
      <c r="C102" s="40">
        <v>243</v>
      </c>
    </row>
    <row r="103" spans="1:3" s="41" customFormat="1" ht="12.75">
      <c r="A103" s="53"/>
      <c r="B103" s="48" t="s">
        <v>125</v>
      </c>
      <c r="C103" s="40">
        <v>358.19</v>
      </c>
    </row>
    <row r="104" spans="1:3" s="18" customFormat="1" ht="12.75">
      <c r="A104" s="35"/>
      <c r="B104" s="17" t="s">
        <v>126</v>
      </c>
      <c r="C104" s="1">
        <f>SUM(C53:C103)</f>
        <v>254082.38150000002</v>
      </c>
    </row>
    <row r="105" spans="1:3" s="18" customFormat="1" ht="13.5" thickBot="1">
      <c r="A105" s="55"/>
      <c r="B105" s="29" t="s">
        <v>127</v>
      </c>
      <c r="C105" s="1">
        <v>194655.91199999998</v>
      </c>
    </row>
    <row r="106" spans="1:3" s="18" customFormat="1" ht="13.5" thickBot="1">
      <c r="A106" s="70" t="s">
        <v>136</v>
      </c>
      <c r="B106" s="56" t="s">
        <v>128</v>
      </c>
      <c r="C106" s="1">
        <f>C15+C28+C32+C38+C41+C42+C43+C50+C104+C105</f>
        <v>1017520.4973</v>
      </c>
    </row>
    <row r="107" spans="1:3" ht="12.75">
      <c r="A107" s="60"/>
      <c r="B107" s="61" t="s">
        <v>137</v>
      </c>
      <c r="C107" s="66">
        <v>749817.84</v>
      </c>
    </row>
    <row r="108" spans="1:3" ht="12.75">
      <c r="A108" s="60"/>
      <c r="B108" s="61" t="s">
        <v>139</v>
      </c>
      <c r="C108" s="66">
        <v>738120.13</v>
      </c>
    </row>
    <row r="109" spans="1:3" ht="12.75">
      <c r="A109" s="60"/>
      <c r="B109" s="61" t="s">
        <v>138</v>
      </c>
      <c r="C109" s="66">
        <v>18052.25</v>
      </c>
    </row>
    <row r="110" spans="1:3" ht="12.75">
      <c r="A110" s="60"/>
      <c r="B110" s="65" t="s">
        <v>135</v>
      </c>
      <c r="C110" s="66">
        <v>177173.42</v>
      </c>
    </row>
    <row r="111" spans="1:3" s="64" customFormat="1" ht="12.75">
      <c r="A111" s="69"/>
      <c r="B111" s="62" t="s">
        <v>133</v>
      </c>
      <c r="C111" s="63">
        <f>C107+C109+C110-C106</f>
        <v>-72476.98730000004</v>
      </c>
    </row>
    <row r="112" spans="1:4" ht="12.75">
      <c r="A112" s="68"/>
      <c r="B112" s="62" t="s">
        <v>134</v>
      </c>
      <c r="C112" s="67">
        <f>C5+C111</f>
        <v>-91364.75730000004</v>
      </c>
      <c r="D112" s="71">
        <f>C112+D5</f>
        <v>-66492.58730000004</v>
      </c>
    </row>
  </sheetData>
  <sheetProtection/>
  <mergeCells count="3">
    <mergeCell ref="A3:B3"/>
    <mergeCell ref="A1:B1"/>
    <mergeCell ref="A2:B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2019-01-16T01:40:15Z</dcterms:created>
  <dcterms:modified xsi:type="dcterms:W3CDTF">2019-03-22T00:50:04Z</dcterms:modified>
  <cp:category/>
  <cp:version/>
  <cp:contentType/>
  <cp:contentStatus/>
</cp:coreProperties>
</file>