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0" i="1"/>
  <c r="C14"/>
  <c r="C77"/>
  <c r="C82"/>
</calcChain>
</file>

<file path=xl/sharedStrings.xml><?xml version="1.0" encoding="utf-8"?>
<sst xmlns="http://schemas.openxmlformats.org/spreadsheetml/2006/main" count="115" uniqueCount="111">
  <si>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</si>
  <si>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</si>
  <si>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</si>
  <si>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</si>
  <si>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</si>
  <si>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</si>
  <si>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</si>
  <si>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</si>
  <si>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</si>
  <si>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</si>
  <si>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 (в п.1.3)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</si>
  <si>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</si>
  <si>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</si>
  <si>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</si>
  <si>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</si>
  <si>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</si>
  <si>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</si>
  <si>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</si>
  <si>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</si>
  <si>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</si>
  <si>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</si>
  <si>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</si>
  <si>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</si>
  <si>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</si>
  <si>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</si>
  <si>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</si>
  <si>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</si>
  <si>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</si>
  <si>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</si>
  <si>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</si>
  <si>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</si>
  <si>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</si>
  <si>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</si>
  <si>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</si>
  <si>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</si>
  <si>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</si>
  <si>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</si>
  <si>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</si>
  <si>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</si>
  <si>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</si>
  <si>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</si>
  <si>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</si>
  <si>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</si>
  <si>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</si>
  <si>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</si>
  <si>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</si>
  <si>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</si>
  <si>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</si>
  <si>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</si>
  <si>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</si>
  <si>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</si>
  <si>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</si>
  <si>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</si>
  <si>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</si>
  <si>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</si>
  <si>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</si>
  <si>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</si>
  <si>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</si>
  <si>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</si>
  <si>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</si>
  <si>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</si>
  <si>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</si>
  <si>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</si>
  <si>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</si>
  <si>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</si>
  <si>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</si>
  <si>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</si>
  <si>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</si>
  <si>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</si>
  <si>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>Поверка общедомового счетчика воды</t>
  </si>
  <si>
    <t>Поверка общедомового счетчика тепла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</si>
  <si>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</si>
  <si>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</si>
  <si>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</si>
  <si>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</si>
  <si>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установка(замена) запорной арматуры в узле ввода ГВС:</t>
  </si>
  <si>
    <t>а</t>
  </si>
  <si>
    <t xml:space="preserve">смена крана шарового Ду 20 мм </t>
  </si>
  <si>
    <t>б</t>
  </si>
  <si>
    <t>установка крана стального под приварку Ду 40 мм AQUALINE в узле ввода ГВС</t>
  </si>
  <si>
    <t>в</t>
  </si>
  <si>
    <t>сварочные работы в узле ввода ГВС</t>
  </si>
  <si>
    <t xml:space="preserve">смена вентиля чугунного Ду 20 мм на стояках отопления со сваркой </t>
  </si>
  <si>
    <t xml:space="preserve">смена вентиля чугунного Ду 15 мм на стояках отопления со сваркой </t>
  </si>
  <si>
    <t>смена резьбы Ду 15м мм со сваркой</t>
  </si>
  <si>
    <t xml:space="preserve"> 9.3</t>
  </si>
  <si>
    <t>Текущий ремонт конструктивных элементов (непредвиденные работы)</t>
  </si>
  <si>
    <t>удаление сосулей с кровли (без ТВ)</t>
  </si>
  <si>
    <t>Прочистка вентиляции кв.9</t>
  </si>
  <si>
    <t>удаление с кровли сосулей без ТВ</t>
  </si>
  <si>
    <t>изготовление и монтаж стойки ТВ антенны (труба ВГП Ду 25 мм)</t>
  </si>
  <si>
    <t>ремонт кирпичной штробы после ремонта трубопровода, с приготовлением раствора кв.1 (кирпич-15 шт, цемент-10 кг)</t>
  </si>
  <si>
    <t>закрытие продуха проф.листом б/у на дюбелях</t>
  </si>
  <si>
    <t>утепление продуха мин.плитой (повторно)</t>
  </si>
  <si>
    <t xml:space="preserve">                                    Итого по п.9</t>
  </si>
  <si>
    <t xml:space="preserve">     Итого сумма затрат по разделам 1-10</t>
  </si>
  <si>
    <t xml:space="preserve">Отчет за 2019г </t>
  </si>
  <si>
    <t>по управлению и обслуживанию</t>
  </si>
  <si>
    <t>МКД по ул.Диктатуры Пролетариата 8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</si>
  <si>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</si>
  <si>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</si>
  <si>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</si>
  <si>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</si>
  <si>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>Поступило за ремонт 2018 года</t>
  </si>
  <si>
    <t xml:space="preserve"> 8.3</t>
  </si>
  <si>
    <t xml:space="preserve"> 8.4</t>
  </si>
  <si>
    <t xml:space="preserve"> 8.5</t>
  </si>
  <si>
    <t xml:space="preserve"> 8.6</t>
  </si>
  <si>
    <t xml:space="preserve"> 8.7</t>
  </si>
  <si>
    <t>10. Управление многоквартирным домом</t>
  </si>
  <si>
    <t>Результат на 01.01.2019 ("+"- экономия, "-" - перерасход)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</si>
</sst>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/m;@"/>
    <numFmt numFmtId="165" formatCode="0.0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Fill="1"/>
    <xf numFmtId="0" fontId="4" fillId="0" borderId="0" xfId="0" applyFont="1"/>
    <xf numFmtId="0" fontId="4" fillId="0" borderId="0" xfId="0" applyNumberFormat="1" applyFont="1" applyBorder="1"/>
    <xf numFmtId="0" fontId="4" fillId="0" borderId="1" xfId="0" applyFont="1" applyBorder="1"/>
    <xf numFmtId="0" fontId="4" fillId="0" borderId="1" xfId="0" applyNumberFormat="1" applyFont="1" applyBorder="1"/>
    <xf numFmtId="0" fontId="4" fillId="0" borderId="1" xfId="0" applyFont="1" applyBorder="1" applyAlignment="1">
      <alignment wrapText="1"/>
    </xf>
    <xf numFmtId="16" fontId="4" fillId="0" borderId="1" xfId="0" applyNumberFormat="1" applyFont="1" applyBorder="1"/>
    <xf numFmtId="164" fontId="4" fillId="0" borderId="1" xfId="0" applyNumberFormat="1" applyFont="1" applyBorder="1" applyAlignment="1">
      <alignment horizontal="left"/>
    </xf>
    <xf numFmtId="0" fontId="5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6" fillId="0" borderId="1" xfId="1" applyFont="1" applyBorder="1"/>
    <xf numFmtId="2" fontId="6" fillId="0" borderId="0" xfId="1" applyNumberFormat="1" applyFont="1"/>
    <xf numFmtId="0" fontId="6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/>
    <xf numFmtId="2" fontId="4" fillId="0" borderId="0" xfId="1" applyNumberFormat="1" applyFont="1"/>
    <xf numFmtId="0" fontId="3" fillId="0" borderId="1" xfId="1" applyFont="1" applyBorder="1"/>
    <xf numFmtId="0" fontId="3" fillId="0" borderId="0" xfId="0" applyNumberFormat="1" applyFont="1" applyFill="1" applyBorder="1" applyAlignment="1">
      <alignment horizontal="center"/>
    </xf>
    <xf numFmtId="2" fontId="5" fillId="0" borderId="1" xfId="2" applyNumberFormat="1" applyFont="1" applyFill="1" applyBorder="1" applyAlignment="1"/>
    <xf numFmtId="2" fontId="3" fillId="0" borderId="1" xfId="2" applyNumberFormat="1" applyFont="1" applyFill="1" applyBorder="1" applyAlignment="1"/>
    <xf numFmtId="2" fontId="5" fillId="0" borderId="1" xfId="2" applyNumberFormat="1" applyFont="1" applyBorder="1" applyAlignment="1"/>
    <xf numFmtId="0" fontId="3" fillId="0" borderId="1" xfId="0" applyFont="1" applyBorder="1"/>
    <xf numFmtId="2" fontId="4" fillId="0" borderId="1" xfId="0" applyNumberFormat="1" applyFont="1" applyBorder="1"/>
    <xf numFmtId="2" fontId="5" fillId="0" borderId="1" xfId="0" applyNumberFormat="1" applyFont="1" applyBorder="1"/>
    <xf numFmtId="2" fontId="3" fillId="0" borderId="1" xfId="0" applyNumberFormat="1" applyFont="1" applyBorder="1"/>
    <xf numFmtId="165" fontId="4" fillId="0" borderId="1" xfId="0" applyNumberFormat="1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7" fillId="0" borderId="0" xfId="0" applyFont="1" applyBorder="1" applyAlignment="1">
      <alignment wrapText="1"/>
    </xf>
    <xf numFmtId="0" fontId="3" fillId="0" borderId="0" xfId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3"/>
  <sheetViews>
    <sheetView tabSelected="1" topLeftCell="A58" workbookViewId="0">
      <selection activeCell="B10" sqref="B10"/>
    </sheetView>
  </sheetViews>
  <sheetFormatPr defaultColWidth="9.109375" defaultRowHeight="13.8"/>
  <cols>
    <col min="1" max="1" width="8.44140625" style="3" customWidth="1"/>
    <col min="2" max="2" width="61.5546875" style="3" customWidth="1"/>
    <col min="3" max="3" width="25.44140625" style="3" customWidth="1"/>
    <col min="4" max="189" width="9.109375" style="3" customWidth="1"/>
    <col min="190" max="190" width="4" style="3" customWidth="1"/>
    <col min="191" max="191" width="48.33203125" style="3" customWidth="1"/>
    <col min="192" max="192" width="9.88671875" style="3" customWidth="1"/>
    <col min="193" max="193" width="6.33203125" style="3" customWidth="1"/>
    <col min="194" max="194" width="8.44140625" style="3" customWidth="1"/>
    <col min="195" max="195" width="5.6640625" style="3" customWidth="1"/>
    <col min="196" max="196" width="9" style="3" customWidth="1"/>
    <col min="197" max="197" width="9.33203125" style="3" customWidth="1"/>
    <col min="198" max="245" width="9.109375" style="3" customWidth="1"/>
    <col min="246" max="246" width="14.6640625" style="3" customWidth="1"/>
    <col min="247" max="16384" width="9.109375" style="3"/>
  </cols>
  <sheetData>
    <row r="1" spans="1:3" s="1" customFormat="1">
      <c r="A1" s="32" t="s">
        <v>96</v>
      </c>
      <c r="B1" s="32"/>
    </row>
    <row r="2" spans="1:3" s="1" customFormat="1">
      <c r="A2" s="32" t="s">
        <v>97</v>
      </c>
      <c r="B2" s="32"/>
    </row>
    <row r="3" spans="1:3" s="1" customFormat="1">
      <c r="A3" s="32" t="s">
        <v>98</v>
      </c>
      <c r="B3" s="32"/>
    </row>
    <row r="4" spans="1:3">
      <c r="A4" s="33" t="s">
        <v>0</v>
      </c>
      <c r="B4" s="33"/>
    </row>
    <row r="5" spans="1:3">
      <c r="A5" s="20"/>
      <c r="B5" s="20"/>
    </row>
    <row r="6" spans="1:3">
      <c r="A6" s="4"/>
      <c r="B6" s="31" t="s">
        <v>110</v>
      </c>
      <c r="C6" s="3">
        <v>-59528.24</v>
      </c>
    </row>
    <row r="7" spans="1:3">
      <c r="A7" s="5"/>
      <c r="B7" s="29" t="s">
        <v>1</v>
      </c>
      <c r="C7" s="24"/>
    </row>
    <row r="8" spans="1:3">
      <c r="A8" s="6" t="s">
        <v>2</v>
      </c>
      <c r="B8" s="7" t="s">
        <v>3</v>
      </c>
      <c r="C8" s="5"/>
    </row>
    <row r="9" spans="1:3" ht="12.6" customHeight="1">
      <c r="A9" s="6"/>
      <c r="B9" s="7" t="s">
        <v>4</v>
      </c>
      <c r="C9" s="25">
        <v>7933.8349999999991</v>
      </c>
    </row>
    <row r="10" spans="1:3">
      <c r="A10" s="8" t="s">
        <v>5</v>
      </c>
      <c r="B10" s="7" t="s">
        <v>6</v>
      </c>
      <c r="C10" s="25">
        <v>0</v>
      </c>
    </row>
    <row r="11" spans="1:3">
      <c r="A11" s="6"/>
      <c r="B11" s="7" t="s">
        <v>4</v>
      </c>
      <c r="C11" s="25">
        <v>8750.4119999999984</v>
      </c>
    </row>
    <row r="12" spans="1:3" ht="41.4">
      <c r="A12" s="6" t="s">
        <v>7</v>
      </c>
      <c r="B12" s="7" t="s">
        <v>8</v>
      </c>
      <c r="C12" s="25">
        <v>1125.432</v>
      </c>
    </row>
    <row r="13" spans="1:3" ht="12.75" customHeight="1">
      <c r="A13" s="6" t="s">
        <v>9</v>
      </c>
      <c r="B13" s="7" t="s">
        <v>10</v>
      </c>
      <c r="C13" s="25">
        <v>49.625999999999998</v>
      </c>
    </row>
    <row r="14" spans="1:3">
      <c r="A14" s="6"/>
      <c r="B14" s="29" t="s">
        <v>11</v>
      </c>
      <c r="C14" s="26">
        <f>SUM(C9:C13)</f>
        <v>17859.304999999997</v>
      </c>
    </row>
    <row r="15" spans="1:3" ht="27.6">
      <c r="A15" s="6" t="s">
        <v>12</v>
      </c>
      <c r="B15" s="29" t="s">
        <v>13</v>
      </c>
      <c r="C15" s="25"/>
    </row>
    <row r="16" spans="1:3" ht="13.5" customHeight="1">
      <c r="A16" s="6" t="s">
        <v>14</v>
      </c>
      <c r="B16" s="7" t="s">
        <v>15</v>
      </c>
      <c r="C16" s="25">
        <v>1734.4880000000003</v>
      </c>
    </row>
    <row r="17" spans="1:3" ht="15" customHeight="1">
      <c r="A17" s="6" t="s">
        <v>16</v>
      </c>
      <c r="B17" s="7" t="s">
        <v>17</v>
      </c>
      <c r="C17" s="25">
        <v>1137.0239999999999</v>
      </c>
    </row>
    <row r="18" spans="1:3" ht="12.75" customHeight="1">
      <c r="A18" s="6" t="s">
        <v>18</v>
      </c>
      <c r="B18" s="7" t="s">
        <v>19</v>
      </c>
      <c r="C18" s="25">
        <v>710.64</v>
      </c>
    </row>
    <row r="19" spans="1:3">
      <c r="A19" s="6" t="s">
        <v>20</v>
      </c>
      <c r="B19" s="7" t="s">
        <v>21</v>
      </c>
      <c r="C19" s="25">
        <v>1387.3199999999997</v>
      </c>
    </row>
    <row r="20" spans="1:3">
      <c r="A20" s="6" t="s">
        <v>22</v>
      </c>
      <c r="B20" s="7" t="s">
        <v>23</v>
      </c>
      <c r="C20" s="25">
        <v>10576.95</v>
      </c>
    </row>
    <row r="21" spans="1:3">
      <c r="A21" s="6" t="s">
        <v>24</v>
      </c>
      <c r="B21" s="7" t="s">
        <v>25</v>
      </c>
      <c r="C21" s="25">
        <v>3681.1740000000004</v>
      </c>
    </row>
    <row r="22" spans="1:3" ht="13.5" customHeight="1">
      <c r="A22" s="6" t="s">
        <v>26</v>
      </c>
      <c r="B22" s="7" t="s">
        <v>27</v>
      </c>
      <c r="C22" s="25">
        <v>1751.89</v>
      </c>
    </row>
    <row r="23" spans="1:3" ht="27.6">
      <c r="A23" s="6" t="s">
        <v>28</v>
      </c>
      <c r="B23" s="7" t="s">
        <v>29</v>
      </c>
      <c r="C23" s="25">
        <v>473.55</v>
      </c>
    </row>
    <row r="24" spans="1:3" ht="41.25" customHeight="1">
      <c r="A24" s="6" t="s">
        <v>30</v>
      </c>
      <c r="B24" s="7" t="s">
        <v>31</v>
      </c>
      <c r="C24" s="25">
        <v>5064.4965000000002</v>
      </c>
    </row>
    <row r="25" spans="1:3">
      <c r="A25" s="6" t="s">
        <v>32</v>
      </c>
      <c r="B25" s="7" t="s">
        <v>33</v>
      </c>
      <c r="C25" s="25">
        <v>1165.9759999999999</v>
      </c>
    </row>
    <row r="26" spans="1:3">
      <c r="A26" s="6"/>
      <c r="B26" s="29" t="s">
        <v>34</v>
      </c>
      <c r="C26" s="26">
        <v>27683.508500000004</v>
      </c>
    </row>
    <row r="27" spans="1:3" ht="27.6">
      <c r="A27" s="6"/>
      <c r="B27" s="29" t="s">
        <v>35</v>
      </c>
      <c r="C27" s="25"/>
    </row>
    <row r="28" spans="1:3" ht="13.5" customHeight="1">
      <c r="A28" s="9">
        <v>43103</v>
      </c>
      <c r="B28" s="12" t="s">
        <v>36</v>
      </c>
      <c r="C28" s="25">
        <v>8877.9599999999991</v>
      </c>
    </row>
    <row r="29" spans="1:3" ht="14.25" customHeight="1">
      <c r="A29" s="9">
        <v>43134</v>
      </c>
      <c r="B29" s="12" t="s">
        <v>37</v>
      </c>
      <c r="C29" s="25">
        <v>5818.8</v>
      </c>
    </row>
    <row r="30" spans="1:3" ht="13.5" customHeight="1">
      <c r="A30" s="9">
        <v>43162</v>
      </c>
      <c r="B30" s="12" t="s">
        <v>38</v>
      </c>
      <c r="C30" s="25">
        <v>3081</v>
      </c>
    </row>
    <row r="31" spans="1:3" ht="13.5" customHeight="1">
      <c r="A31" s="9">
        <v>43193</v>
      </c>
      <c r="B31" s="12" t="s">
        <v>39</v>
      </c>
      <c r="C31" s="25">
        <v>214.50000000000003</v>
      </c>
    </row>
    <row r="32" spans="1:3" ht="14.25" customHeight="1">
      <c r="A32" s="9">
        <v>43223</v>
      </c>
      <c r="B32" s="12" t="s">
        <v>40</v>
      </c>
      <c r="C32" s="25">
        <v>5074.5600000000004</v>
      </c>
    </row>
    <row r="33" spans="1:3">
      <c r="A33" s="6"/>
      <c r="B33" s="29" t="s">
        <v>41</v>
      </c>
      <c r="C33" s="26">
        <v>23066.82</v>
      </c>
    </row>
    <row r="34" spans="1:3">
      <c r="A34" s="6"/>
      <c r="B34" s="29" t="s">
        <v>42</v>
      </c>
      <c r="C34" s="25"/>
    </row>
    <row r="35" spans="1:3" ht="27.6">
      <c r="A35" s="6" t="s">
        <v>43</v>
      </c>
      <c r="B35" s="30" t="s">
        <v>44</v>
      </c>
      <c r="C35" s="25">
        <v>4547.079999999999</v>
      </c>
    </row>
    <row r="36" spans="1:3" ht="43.5" customHeight="1">
      <c r="A36" s="6" t="s">
        <v>45</v>
      </c>
      <c r="B36" s="7" t="s">
        <v>46</v>
      </c>
      <c r="C36" s="25">
        <v>2273.5399999999995</v>
      </c>
    </row>
    <row r="37" spans="1:3" ht="27.6">
      <c r="A37" s="6" t="s">
        <v>47</v>
      </c>
      <c r="B37" s="7" t="s">
        <v>48</v>
      </c>
      <c r="C37" s="25">
        <v>5731.7139999999999</v>
      </c>
    </row>
    <row r="38" spans="1:3" ht="30" customHeight="1">
      <c r="A38" s="6" t="s">
        <v>49</v>
      </c>
      <c r="B38" s="7" t="s">
        <v>50</v>
      </c>
      <c r="C38" s="25">
        <v>2273.5399999999995</v>
      </c>
    </row>
    <row r="39" spans="1:3">
      <c r="A39" s="6"/>
      <c r="B39" s="29" t="s">
        <v>51</v>
      </c>
      <c r="C39" s="26">
        <v>14825.873999999998</v>
      </c>
    </row>
    <row r="40" spans="1:3">
      <c r="A40" s="6"/>
      <c r="B40" s="29" t="s">
        <v>52</v>
      </c>
      <c r="C40" s="25"/>
    </row>
    <row r="41" spans="1:3" ht="28.5" customHeight="1">
      <c r="A41" s="6" t="s">
        <v>53</v>
      </c>
      <c r="B41" s="7" t="s">
        <v>54</v>
      </c>
      <c r="C41" s="27">
        <v>6389.8440000000001</v>
      </c>
    </row>
    <row r="42" spans="1:3">
      <c r="A42" s="6" t="s">
        <v>55</v>
      </c>
      <c r="B42" s="7" t="s">
        <v>56</v>
      </c>
      <c r="C42" s="27">
        <v>1794.9000000000003</v>
      </c>
    </row>
    <row r="43" spans="1:3">
      <c r="A43" s="6"/>
      <c r="B43" s="7"/>
      <c r="C43" s="25"/>
    </row>
    <row r="44" spans="1:3" ht="15.75" customHeight="1">
      <c r="A44" s="10" t="s">
        <v>57</v>
      </c>
      <c r="B44" s="7" t="s">
        <v>58</v>
      </c>
      <c r="C44" s="27">
        <v>1425.11</v>
      </c>
    </row>
    <row r="45" spans="1:3" ht="15.75" customHeight="1">
      <c r="A45" s="10" t="s">
        <v>59</v>
      </c>
      <c r="B45" s="7" t="s">
        <v>60</v>
      </c>
      <c r="C45" s="27">
        <v>1105.748</v>
      </c>
    </row>
    <row r="46" spans="1:3">
      <c r="A46" s="6"/>
      <c r="B46" s="7"/>
      <c r="C46" s="25"/>
    </row>
    <row r="47" spans="1:3">
      <c r="A47" s="6"/>
      <c r="B47" s="29" t="s">
        <v>61</v>
      </c>
      <c r="C47" s="25"/>
    </row>
    <row r="48" spans="1:3">
      <c r="A48" s="6" t="s">
        <v>62</v>
      </c>
      <c r="B48" s="7" t="s">
        <v>63</v>
      </c>
      <c r="C48" s="25">
        <v>3156</v>
      </c>
    </row>
    <row r="49" spans="1:3">
      <c r="A49" s="6" t="s">
        <v>64</v>
      </c>
      <c r="B49" s="7" t="s">
        <v>65</v>
      </c>
      <c r="C49" s="25">
        <v>3156</v>
      </c>
    </row>
    <row r="50" spans="1:3" ht="27.75" customHeight="1">
      <c r="A50" s="6" t="s">
        <v>104</v>
      </c>
      <c r="B50" s="7" t="s">
        <v>66</v>
      </c>
      <c r="C50" s="25">
        <v>3072</v>
      </c>
    </row>
    <row r="51" spans="1:3" ht="24" customHeight="1">
      <c r="A51" s="6" t="s">
        <v>105</v>
      </c>
      <c r="B51" s="7" t="s">
        <v>67</v>
      </c>
      <c r="C51" s="25">
        <v>3072</v>
      </c>
    </row>
    <row r="52" spans="1:3" ht="41.4">
      <c r="A52" s="6" t="s">
        <v>106</v>
      </c>
      <c r="B52" s="7" t="s">
        <v>68</v>
      </c>
      <c r="C52" s="25">
        <v>3072</v>
      </c>
    </row>
    <row r="53" spans="1:3">
      <c r="A53" s="6" t="s">
        <v>107</v>
      </c>
      <c r="B53" s="7" t="s">
        <v>69</v>
      </c>
      <c r="C53" s="25">
        <v>0</v>
      </c>
    </row>
    <row r="54" spans="1:3">
      <c r="A54" s="6" t="s">
        <v>108</v>
      </c>
      <c r="B54" s="7" t="s">
        <v>70</v>
      </c>
      <c r="C54" s="25">
        <v>12456</v>
      </c>
    </row>
    <row r="55" spans="1:3">
      <c r="A55" s="6"/>
      <c r="B55" s="29" t="s">
        <v>71</v>
      </c>
      <c r="C55" s="26">
        <v>27984</v>
      </c>
    </row>
    <row r="56" spans="1:3">
      <c r="A56" s="6"/>
      <c r="B56" s="29" t="s">
        <v>72</v>
      </c>
      <c r="C56" s="28"/>
    </row>
    <row r="57" spans="1:3" ht="27.6">
      <c r="A57" s="6" t="s">
        <v>73</v>
      </c>
      <c r="B57" s="7" t="s">
        <v>74</v>
      </c>
      <c r="C57" s="28"/>
    </row>
    <row r="58" spans="1:3" ht="14.4">
      <c r="A58" s="11"/>
      <c r="B58" s="24" t="s">
        <v>75</v>
      </c>
      <c r="C58" s="25">
        <v>0</v>
      </c>
    </row>
    <row r="59" spans="1:3" ht="14.4">
      <c r="A59" s="11" t="s">
        <v>76</v>
      </c>
      <c r="B59" s="5" t="s">
        <v>77</v>
      </c>
      <c r="C59" s="25">
        <v>918.01</v>
      </c>
    </row>
    <row r="60" spans="1:3" ht="14.4">
      <c r="A60" s="11"/>
      <c r="B60" s="24" t="s">
        <v>75</v>
      </c>
      <c r="C60" s="25">
        <v>0</v>
      </c>
    </row>
    <row r="61" spans="1:3" ht="14.4">
      <c r="A61" s="11" t="s">
        <v>76</v>
      </c>
      <c r="B61" s="5" t="s">
        <v>77</v>
      </c>
      <c r="C61" s="25">
        <v>918.01</v>
      </c>
    </row>
    <row r="62" spans="1:3" ht="28.2">
      <c r="A62" s="11" t="s">
        <v>78</v>
      </c>
      <c r="B62" s="7" t="s">
        <v>79</v>
      </c>
      <c r="C62" s="25">
        <v>2667.36</v>
      </c>
    </row>
    <row r="63" spans="1:3" ht="14.4">
      <c r="A63" s="11" t="s">
        <v>80</v>
      </c>
      <c r="B63" s="5" t="s">
        <v>81</v>
      </c>
      <c r="C63" s="25">
        <v>1290.72</v>
      </c>
    </row>
    <row r="64" spans="1:3" ht="28.2">
      <c r="A64" s="11"/>
      <c r="B64" s="7" t="s">
        <v>82</v>
      </c>
      <c r="C64" s="25">
        <v>2754.0299999999997</v>
      </c>
    </row>
    <row r="65" spans="1:6" ht="28.2">
      <c r="A65" s="11"/>
      <c r="B65" s="7" t="s">
        <v>83</v>
      </c>
      <c r="C65" s="25">
        <v>1836.02</v>
      </c>
    </row>
    <row r="66" spans="1:6" ht="14.4">
      <c r="A66" s="11"/>
      <c r="B66" s="7" t="s">
        <v>84</v>
      </c>
      <c r="C66" s="25">
        <v>2754.0299999999997</v>
      </c>
    </row>
    <row r="67" spans="1:6" ht="27.6">
      <c r="A67" s="6" t="s">
        <v>85</v>
      </c>
      <c r="B67" s="7" t="s">
        <v>86</v>
      </c>
      <c r="C67" s="25"/>
    </row>
    <row r="68" spans="1:6">
      <c r="A68" s="6"/>
      <c r="B68" s="5" t="s">
        <v>87</v>
      </c>
      <c r="C68" s="25">
        <v>554.20000000000005</v>
      </c>
    </row>
    <row r="69" spans="1:6" ht="14.4">
      <c r="A69" s="11"/>
      <c r="B69" s="5" t="s">
        <v>88</v>
      </c>
      <c r="C69" s="25">
        <v>394.52</v>
      </c>
    </row>
    <row r="70" spans="1:6" ht="14.4">
      <c r="A70" s="11"/>
      <c r="B70" s="5" t="s">
        <v>89</v>
      </c>
      <c r="C70" s="25">
        <v>831.30000000000007</v>
      </c>
    </row>
    <row r="71" spans="1:6" ht="17.399999999999999" customHeight="1">
      <c r="A71" s="6"/>
      <c r="B71" s="7" t="s">
        <v>90</v>
      </c>
      <c r="C71" s="25">
        <v>1690.17</v>
      </c>
    </row>
    <row r="72" spans="1:6" ht="29.4" customHeight="1">
      <c r="A72" s="6"/>
      <c r="B72" s="12" t="s">
        <v>91</v>
      </c>
      <c r="C72" s="25">
        <v>1233.1300000000001</v>
      </c>
    </row>
    <row r="73" spans="1:6">
      <c r="A73" s="6"/>
      <c r="B73" s="5" t="s">
        <v>92</v>
      </c>
      <c r="C73" s="25">
        <v>124.05599999999998</v>
      </c>
    </row>
    <row r="74" spans="1:6">
      <c r="A74" s="6"/>
      <c r="B74" s="5" t="s">
        <v>93</v>
      </c>
      <c r="C74" s="25">
        <v>75.872</v>
      </c>
    </row>
    <row r="75" spans="1:6">
      <c r="A75" s="6"/>
      <c r="B75" s="29" t="s">
        <v>94</v>
      </c>
      <c r="C75" s="27">
        <v>18041.428</v>
      </c>
    </row>
    <row r="76" spans="1:6">
      <c r="A76" s="10"/>
      <c r="B76" s="29" t="s">
        <v>109</v>
      </c>
      <c r="C76" s="27">
        <v>17949</v>
      </c>
    </row>
    <row r="77" spans="1:6">
      <c r="A77" s="5"/>
      <c r="B77" s="24" t="s">
        <v>95</v>
      </c>
      <c r="C77" s="27">
        <f>C76+C75+C55+C45+C44+C42+C41+C39+C33+C26+C14</f>
        <v>158125.53749999998</v>
      </c>
    </row>
    <row r="78" spans="1:6" s="16" customFormat="1">
      <c r="A78" s="13"/>
      <c r="B78" s="19" t="s">
        <v>99</v>
      </c>
      <c r="C78" s="21">
        <v>117422.28</v>
      </c>
      <c r="D78" s="14"/>
      <c r="E78" s="15"/>
      <c r="F78" s="15"/>
    </row>
    <row r="79" spans="1:6" s="1" customFormat="1">
      <c r="A79" s="17"/>
      <c r="B79" s="19" t="s">
        <v>100</v>
      </c>
      <c r="C79" s="22">
        <v>120760.09</v>
      </c>
      <c r="D79" s="18"/>
      <c r="E79" s="18"/>
      <c r="F79" s="18"/>
    </row>
    <row r="80" spans="1:6" s="1" customFormat="1">
      <c r="A80" s="13"/>
      <c r="B80" s="19" t="s">
        <v>101</v>
      </c>
      <c r="C80" s="23">
        <f>C79-C77</f>
        <v>-37365.44749999998</v>
      </c>
      <c r="D80" s="15"/>
      <c r="E80" s="15"/>
      <c r="F80" s="15"/>
    </row>
    <row r="81" spans="1:6" s="1" customFormat="1">
      <c r="A81" s="13"/>
      <c r="B81" s="19" t="s">
        <v>103</v>
      </c>
      <c r="C81" s="23">
        <v>2598.92</v>
      </c>
      <c r="D81" s="15"/>
      <c r="E81" s="15"/>
      <c r="F81" s="15"/>
    </row>
    <row r="82" spans="1:6" s="1" customFormat="1">
      <c r="A82" s="13"/>
      <c r="B82" s="19" t="s">
        <v>102</v>
      </c>
      <c r="C82" s="23">
        <f>C6+C80+C81</f>
        <v>-94294.767499999973</v>
      </c>
      <c r="D82" s="15"/>
      <c r="E82" s="15"/>
      <c r="F82" s="15"/>
    </row>
    <row r="83" spans="1:6">
      <c r="A83" s="2"/>
      <c r="B83" s="2"/>
      <c r="C83" s="2"/>
    </row>
  </sheetData>
  <mergeCells count="4">
    <mergeCell ref="A1:B1"/>
    <mergeCell ref="A2:B2"/>
    <mergeCell ref="A3:B3"/>
    <mergeCell ref="A4:B4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2020-01-15T07:38:26Z</dcterms:created>
  <dcterms:modified xsi:type="dcterms:W3CDTF">2020-03-17T03:10:30Z</dcterms:modified>
</cp:coreProperties>
</file>