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5" i="1"/>
  <c r="C21"/>
  <c r="C37"/>
  <c r="C62"/>
  <c r="C66"/>
</calcChain>
</file>

<file path=xl/sharedStrings.xml><?xml version="1.0" encoding="utf-8"?>
<sst xmlns="http://schemas.openxmlformats.org/spreadsheetml/2006/main" count="94" uniqueCount="92">
  <si>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</si>
  <si>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1.2.</t>
  </si>
  <si>
    <t>Мытье лестничных площадок и маршей нижних 2-х этажей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</si>
  <si>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</si>
  <si>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</si>
  <si>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</si>
  <si>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</si>
  <si>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</si>
  <si>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>Очистка урн</t>
  </si>
  <si>
    <t xml:space="preserve">Подметание снега толщиной при снегопаде до 2-х см </t>
  </si>
  <si>
    <t>Подметание снега толщиной выше 2-х см</t>
  </si>
  <si>
    <t xml:space="preserve">Сдвижка и подметание территории в зимний период (механизированная уборка) </t>
  </si>
  <si>
    <t>Посыпка пешеходных дорожек и проездов противогололедными материалами шириной 0,5м</t>
  </si>
  <si>
    <t>Очистка пешеходных дорожек и проездов от наледи и льда шириной 0,5м</t>
  </si>
  <si>
    <t>Кошение газонов</t>
  </si>
  <si>
    <t>3.1.</t>
  </si>
  <si>
    <t>Ремонт, регулировка,промывка,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</si>
  <si>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</si>
  <si>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</si>
  <si>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</si>
  <si>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</si>
  <si>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</si>
  <si>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 xml:space="preserve">Замена ламп освещения подъездов, подвалов, 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</si>
  <si>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</si>
  <si>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</si>
  <si>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</si>
  <si>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</si>
  <si>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</si>
  <si>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</si>
  <si>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</si>
  <si>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выпуска</t>
  </si>
  <si>
    <t>Проведение технических осмотров, ремонтов и устранение незначительных неисправностей в системах  электроснабжения</t>
  </si>
  <si>
    <t>Аварийное обслуживание внутридомового инжен.сантехнич. и эл.технического оборудования</t>
  </si>
  <si>
    <t>Диспетчерское обслуживание</t>
  </si>
  <si>
    <t>Обслуживание общедомовых приборов учета горячей воды</t>
  </si>
  <si>
    <t>Обслуживание общедомовых приборов учета холодной  воды</t>
  </si>
  <si>
    <t>Снятие показаний, запись в журнал, занесение в компьютер, передача энергоснабжающей организации</t>
  </si>
  <si>
    <t>8.3.</t>
  </si>
  <si>
    <t>9.1.</t>
  </si>
  <si>
    <t>замена энергосберегающего патрона на л/марше СА 19</t>
  </si>
  <si>
    <t>9.2.</t>
  </si>
  <si>
    <t>замена вводного вентиля ХВС (квартира № 4)</t>
  </si>
  <si>
    <t>герметизация примыканий  силиконовым герметиком кв.4</t>
  </si>
  <si>
    <t>очистка подъездного козырька от снега толщ. более 50 см</t>
  </si>
  <si>
    <t>закрытие подвальных продухов</t>
  </si>
  <si>
    <t>утепление продухов URSA TERRA 1250*610*50мм</t>
  </si>
  <si>
    <t>по управлению и обслуживанию</t>
  </si>
  <si>
    <t>МКД по ул.Калинина 11a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</si>
  <si>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</si>
  <si>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</si>
  <si>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</si>
  <si>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</si>
  <si>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 xml:space="preserve">Отчет за 2019г. </t>
  </si>
  <si>
    <t>1. Содержание помещений общего пользования</t>
  </si>
  <si>
    <t>2. Уборка придомовой территории, входящей в состав общего имущества</t>
  </si>
  <si>
    <t>2.3.</t>
  </si>
  <si>
    <t>2.4.</t>
  </si>
  <si>
    <t>2.5.</t>
  </si>
  <si>
    <t>2.6.</t>
  </si>
  <si>
    <t>2.7.</t>
  </si>
  <si>
    <t>2.8.</t>
  </si>
  <si>
    <t>2.9.</t>
  </si>
  <si>
    <t>2.10.</t>
  </si>
  <si>
    <t>3. Подготовка многоквартирного дома к сезонной эксплуатации</t>
  </si>
  <si>
    <t>3.2.</t>
  </si>
  <si>
    <t>4. Проведение технических осмотров и мелкий ремонт</t>
  </si>
  <si>
    <t>4.5.</t>
  </si>
  <si>
    <t>5.1.</t>
  </si>
  <si>
    <t>5.2.</t>
  </si>
  <si>
    <t>6. Дератизация</t>
  </si>
  <si>
    <t>7. Дезинсекция</t>
  </si>
  <si>
    <t>8. Поверка и обслуживание общедомовых приборов учета</t>
  </si>
  <si>
    <t>8.1.</t>
  </si>
  <si>
    <t>8.2.</t>
  </si>
  <si>
    <t>8.4.</t>
  </si>
  <si>
    <t>9. Текущий ремонт</t>
  </si>
  <si>
    <t>Текущий ремонт электрооборудования (непредвиденные работы)</t>
  </si>
  <si>
    <t>Сумма затрат по дому   :</t>
  </si>
  <si>
    <t xml:space="preserve">            Итого по п. 1 :</t>
  </si>
  <si>
    <t xml:space="preserve">            Итого по п. 2 :</t>
  </si>
  <si>
    <t xml:space="preserve">            Итого по п. 3 :</t>
  </si>
  <si>
    <t xml:space="preserve">            Итого по п. 4 :</t>
  </si>
  <si>
    <t xml:space="preserve">            Итого по п. 5 :</t>
  </si>
  <si>
    <t xml:space="preserve">            Итого по п. 8 :</t>
  </si>
  <si>
    <t xml:space="preserve">            Итого по п. 9 :</t>
  </si>
  <si>
    <t xml:space="preserve">5. Аварийное обслуживание </t>
  </si>
  <si>
    <t>Уборка мусора с газона в летний период (случайный мусор)</t>
  </si>
  <si>
    <t>Текущий ремонт систем водоснабжения и водоотведения (непредвиденные работы)</t>
  </si>
  <si>
    <t>Текущий ремонт систем конструкт.элементов (непредвиденные работы)</t>
  </si>
  <si>
    <t xml:space="preserve"> 9.3.</t>
  </si>
  <si>
    <t>10. Управление многоквартирным домом</t>
  </si>
  <si>
    <t>Результат на 01.01.2019г. ("+" экономия, "-"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</si>
</sst>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i/>
      <sz val="11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Border="1"/>
    <xf numFmtId="0" fontId="4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2" fontId="4" fillId="0" borderId="1" xfId="0" applyNumberFormat="1" applyFont="1" applyFill="1" applyBorder="1" applyAlignment="1">
      <alignment vertical="center" wrapText="1"/>
    </xf>
    <xf numFmtId="2" fontId="5" fillId="0" borderId="0" xfId="1" applyNumberFormat="1" applyFont="1"/>
    <xf numFmtId="0" fontId="5" fillId="0" borderId="0" xfId="1" applyFont="1"/>
    <xf numFmtId="0" fontId="4" fillId="0" borderId="0" xfId="0" applyFont="1" applyFill="1" applyAlignment="1">
      <alignment vertical="center"/>
    </xf>
    <xf numFmtId="2" fontId="4" fillId="0" borderId="0" xfId="1" applyNumberFormat="1" applyFont="1"/>
    <xf numFmtId="0" fontId="4" fillId="0" borderId="0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4" fillId="0" borderId="0" xfId="1" applyFont="1" applyFill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0" fontId="3" fillId="0" borderId="1" xfId="2" applyNumberFormat="1" applyFont="1" applyFill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0" fontId="3" fillId="0" borderId="0" xfId="1" applyFont="1" applyBorder="1" applyAlignment="1">
      <alignment horizontal="center" wrapText="1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8"/>
  <sheetViews>
    <sheetView tabSelected="1" workbookViewId="0">
      <selection activeCell="F14" sqref="F14"/>
    </sheetView>
  </sheetViews>
  <sheetFormatPr defaultColWidth="9.109375" defaultRowHeight="14.4"/>
  <cols>
    <col min="1" max="1" width="5.33203125" style="32" customWidth="1"/>
    <col min="2" max="2" width="61.5546875" style="14" customWidth="1"/>
    <col min="3" max="3" width="26.88671875" style="13" customWidth="1"/>
    <col min="4" max="198" width="9.109375" style="14" customWidth="1"/>
    <col min="199" max="199" width="5.33203125" style="14" customWidth="1"/>
    <col min="200" max="200" width="43.109375" style="14" customWidth="1"/>
    <col min="201" max="206" width="8.6640625" style="14" customWidth="1"/>
    <col min="207" max="231" width="9.109375" style="14" customWidth="1"/>
    <col min="232" max="232" width="9.6640625" style="14" customWidth="1"/>
    <col min="233" max="254" width="9.109375" style="14" customWidth="1"/>
    <col min="255" max="255" width="13.5546875" style="14" customWidth="1"/>
    <col min="256" max="16384" width="9.109375" style="14"/>
  </cols>
  <sheetData>
    <row r="1" spans="1:3" s="1" customFormat="1" ht="13.8">
      <c r="A1" s="50" t="s">
        <v>52</v>
      </c>
      <c r="B1" s="50"/>
      <c r="C1" s="38"/>
    </row>
    <row r="2" spans="1:3" s="1" customFormat="1" ht="13.8">
      <c r="A2" s="50" t="s">
        <v>46</v>
      </c>
      <c r="B2" s="50"/>
      <c r="C2" s="38"/>
    </row>
    <row r="3" spans="1:3" s="1" customFormat="1" ht="13.8">
      <c r="A3" s="50" t="s">
        <v>47</v>
      </c>
      <c r="B3" s="50"/>
      <c r="C3" s="38"/>
    </row>
    <row r="4" spans="1:3" s="2" customFormat="1">
      <c r="A4" s="27" t="s">
        <v>0</v>
      </c>
      <c r="B4" s="26"/>
      <c r="C4" s="27"/>
    </row>
    <row r="5" spans="1:3" s="2" customFormat="1" ht="19.8" customHeight="1">
      <c r="A5" s="39"/>
      <c r="B5" s="40" t="s">
        <v>91</v>
      </c>
      <c r="C5" s="29">
        <v>-12994.35</v>
      </c>
    </row>
    <row r="6" spans="1:3" s="2" customFormat="1">
      <c r="A6" s="36"/>
      <c r="B6" s="43" t="s">
        <v>53</v>
      </c>
      <c r="C6" s="43"/>
    </row>
    <row r="7" spans="1:3" s="2" customFormat="1">
      <c r="A7" s="36" t="s">
        <v>1</v>
      </c>
      <c r="B7" s="28" t="s">
        <v>2</v>
      </c>
      <c r="C7" s="41">
        <v>6651.2160000000003</v>
      </c>
    </row>
    <row r="8" spans="1:3" s="2" customFormat="1" ht="41.4">
      <c r="A8" s="36" t="s">
        <v>1</v>
      </c>
      <c r="B8" s="28" t="s">
        <v>3</v>
      </c>
      <c r="C8" s="21">
        <v>485.35199999999998</v>
      </c>
    </row>
    <row r="9" spans="1:3" s="2" customFormat="1">
      <c r="A9" s="36"/>
      <c r="B9" s="36" t="s">
        <v>78</v>
      </c>
      <c r="C9" s="42">
        <v>7136.5680000000002</v>
      </c>
    </row>
    <row r="10" spans="1:3" s="2" customFormat="1" ht="27.6">
      <c r="A10" s="36"/>
      <c r="B10" s="43" t="s">
        <v>54</v>
      </c>
      <c r="C10" s="41"/>
    </row>
    <row r="11" spans="1:3" s="2" customFormat="1">
      <c r="A11" s="36" t="s">
        <v>4</v>
      </c>
      <c r="B11" s="6" t="s">
        <v>5</v>
      </c>
      <c r="C11" s="21">
        <v>2548.3869999999997</v>
      </c>
    </row>
    <row r="12" spans="1:3" s="2" customFormat="1">
      <c r="A12" s="44" t="s">
        <v>6</v>
      </c>
      <c r="B12" s="6" t="s">
        <v>7</v>
      </c>
      <c r="C12" s="21">
        <v>1194.48</v>
      </c>
    </row>
    <row r="13" spans="1:3" s="2" customFormat="1">
      <c r="A13" s="44" t="s">
        <v>55</v>
      </c>
      <c r="B13" s="6" t="s">
        <v>86</v>
      </c>
      <c r="C13" s="21">
        <v>283.14</v>
      </c>
    </row>
    <row r="14" spans="1:3" s="2" customFormat="1">
      <c r="A14" s="44" t="s">
        <v>56</v>
      </c>
      <c r="B14" s="6" t="s">
        <v>8</v>
      </c>
      <c r="C14" s="21">
        <v>1166.6099999999999</v>
      </c>
    </row>
    <row r="15" spans="1:3" s="2" customFormat="1">
      <c r="A15" s="44" t="s">
        <v>57</v>
      </c>
      <c r="B15" s="6" t="s">
        <v>9</v>
      </c>
      <c r="C15" s="21">
        <v>4956.6400000000003</v>
      </c>
    </row>
    <row r="16" spans="1:3" s="2" customFormat="1">
      <c r="A16" s="44" t="s">
        <v>58</v>
      </c>
      <c r="B16" s="6" t="s">
        <v>10</v>
      </c>
      <c r="C16" s="21">
        <v>2136.2600000000002</v>
      </c>
    </row>
    <row r="17" spans="1:3" s="2" customFormat="1" ht="27.6">
      <c r="A17" s="7" t="s">
        <v>59</v>
      </c>
      <c r="B17" s="6" t="s">
        <v>11</v>
      </c>
      <c r="C17" s="21">
        <v>800</v>
      </c>
    </row>
    <row r="18" spans="1:3" s="2" customFormat="1" ht="27.6">
      <c r="A18" s="7" t="s">
        <v>60</v>
      </c>
      <c r="B18" s="6" t="s">
        <v>12</v>
      </c>
      <c r="C18" s="21">
        <v>251.04300000000001</v>
      </c>
    </row>
    <row r="19" spans="1:3" s="2" customFormat="1" ht="27.6">
      <c r="A19" s="7" t="s">
        <v>61</v>
      </c>
      <c r="B19" s="6" t="s">
        <v>13</v>
      </c>
      <c r="C19" s="21">
        <v>2013.53</v>
      </c>
    </row>
    <row r="20" spans="1:3" s="2" customFormat="1" ht="27.6">
      <c r="A20" s="7" t="s">
        <v>62</v>
      </c>
      <c r="B20" s="6" t="s">
        <v>14</v>
      </c>
      <c r="C20" s="21">
        <v>559.952</v>
      </c>
    </row>
    <row r="21" spans="1:3" s="2" customFormat="1">
      <c r="A21" s="7"/>
      <c r="B21" s="7" t="s">
        <v>79</v>
      </c>
      <c r="C21" s="37">
        <f>SUM(C11:C20)</f>
        <v>15910.041999999999</v>
      </c>
    </row>
    <row r="22" spans="1:3" s="2" customFormat="1" ht="30" customHeight="1">
      <c r="A22" s="7"/>
      <c r="B22" s="30" t="s">
        <v>63</v>
      </c>
      <c r="C22" s="30"/>
    </row>
    <row r="23" spans="1:3" s="2" customFormat="1" ht="27.6">
      <c r="A23" s="7" t="s">
        <v>15</v>
      </c>
      <c r="B23" s="6" t="s">
        <v>16</v>
      </c>
      <c r="C23" s="21"/>
    </row>
    <row r="24" spans="1:3" s="3" customFormat="1" ht="13.8">
      <c r="A24" s="7"/>
      <c r="B24" s="6" t="s">
        <v>17</v>
      </c>
      <c r="C24" s="21">
        <v>6816.81</v>
      </c>
    </row>
    <row r="25" spans="1:3" s="3" customFormat="1" ht="13.8">
      <c r="A25" s="7"/>
      <c r="B25" s="6" t="s">
        <v>18</v>
      </c>
      <c r="C25" s="21">
        <v>3088.44</v>
      </c>
    </row>
    <row r="26" spans="1:3" s="3" customFormat="1" ht="13.8">
      <c r="A26" s="7"/>
      <c r="B26" s="6" t="s">
        <v>19</v>
      </c>
      <c r="C26" s="21">
        <v>113.85000000000001</v>
      </c>
    </row>
    <row r="27" spans="1:3" s="3" customFormat="1" ht="13.8">
      <c r="A27" s="7"/>
      <c r="B27" s="6" t="s">
        <v>20</v>
      </c>
      <c r="C27" s="21">
        <v>1635.3000000000002</v>
      </c>
    </row>
    <row r="28" spans="1:3" s="3" customFormat="1" ht="13.8">
      <c r="A28" s="7"/>
      <c r="B28" s="6" t="s">
        <v>21</v>
      </c>
      <c r="C28" s="21">
        <v>3101.1200000000003</v>
      </c>
    </row>
    <row r="29" spans="1:3" s="2" customFormat="1">
      <c r="A29" s="7" t="s">
        <v>64</v>
      </c>
      <c r="B29" s="6" t="s">
        <v>22</v>
      </c>
      <c r="C29" s="21">
        <v>0</v>
      </c>
    </row>
    <row r="30" spans="1:3" s="2" customFormat="1">
      <c r="A30" s="7"/>
      <c r="B30" s="7" t="s">
        <v>80</v>
      </c>
      <c r="C30" s="37">
        <v>14755.52</v>
      </c>
    </row>
    <row r="31" spans="1:3" s="2" customFormat="1" ht="20.399999999999999" customHeight="1">
      <c r="A31" s="7"/>
      <c r="B31" s="30" t="s">
        <v>65</v>
      </c>
      <c r="C31" s="37"/>
    </row>
    <row r="32" spans="1:3" s="2" customFormat="1" ht="41.4">
      <c r="A32" s="7" t="s">
        <v>23</v>
      </c>
      <c r="B32" s="6" t="s">
        <v>24</v>
      </c>
      <c r="C32" s="21">
        <v>1991.1999999999998</v>
      </c>
    </row>
    <row r="33" spans="1:3" s="2" customFormat="1" ht="27.6">
      <c r="A33" s="7" t="s">
        <v>25</v>
      </c>
      <c r="B33" s="6" t="s">
        <v>26</v>
      </c>
      <c r="C33" s="21">
        <v>1991.1999999999998</v>
      </c>
    </row>
    <row r="34" spans="1:3" s="2" customFormat="1" ht="41.4">
      <c r="A34" s="7" t="s">
        <v>27</v>
      </c>
      <c r="B34" s="6" t="s">
        <v>28</v>
      </c>
      <c r="C34" s="21">
        <v>1991.1999999999998</v>
      </c>
    </row>
    <row r="35" spans="1:3" s="2" customFormat="1">
      <c r="A35" s="7" t="s">
        <v>29</v>
      </c>
      <c r="B35" s="6" t="s">
        <v>30</v>
      </c>
      <c r="C35" s="21">
        <v>0</v>
      </c>
    </row>
    <row r="36" spans="1:3" s="2" customFormat="1" ht="41.4">
      <c r="A36" s="7" t="s">
        <v>66</v>
      </c>
      <c r="B36" s="6" t="s">
        <v>31</v>
      </c>
      <c r="C36" s="21">
        <v>2509.96</v>
      </c>
    </row>
    <row r="37" spans="1:3" s="2" customFormat="1">
      <c r="A37" s="7"/>
      <c r="B37" s="7" t="s">
        <v>81</v>
      </c>
      <c r="C37" s="37">
        <f>SUM(C32:C36)</f>
        <v>8483.56</v>
      </c>
    </row>
    <row r="38" spans="1:3" s="2" customFormat="1">
      <c r="A38" s="7"/>
      <c r="B38" s="30" t="s">
        <v>85</v>
      </c>
      <c r="C38" s="30"/>
    </row>
    <row r="39" spans="1:3" s="2" customFormat="1" ht="27.6">
      <c r="A39" s="7" t="s">
        <v>67</v>
      </c>
      <c r="B39" s="6" t="s">
        <v>32</v>
      </c>
      <c r="C39" s="21">
        <v>5596.32</v>
      </c>
    </row>
    <row r="40" spans="1:3" s="2" customFormat="1">
      <c r="A40" s="7" t="s">
        <v>68</v>
      </c>
      <c r="B40" s="6" t="s">
        <v>33</v>
      </c>
      <c r="C40" s="21">
        <v>1572</v>
      </c>
    </row>
    <row r="41" spans="1:3" s="2" customFormat="1">
      <c r="A41" s="7"/>
      <c r="B41" s="7" t="s">
        <v>82</v>
      </c>
      <c r="C41" s="37">
        <v>7168.3199999999988</v>
      </c>
    </row>
    <row r="42" spans="1:3" s="2" customFormat="1">
      <c r="A42" s="7"/>
      <c r="B42" s="30" t="s">
        <v>69</v>
      </c>
      <c r="C42" s="21">
        <v>0</v>
      </c>
    </row>
    <row r="43" spans="1:3" s="4" customFormat="1" ht="13.8">
      <c r="A43" s="7"/>
      <c r="B43" s="30" t="s">
        <v>70</v>
      </c>
      <c r="C43" s="21">
        <v>0</v>
      </c>
    </row>
    <row r="44" spans="1:3" s="4" customFormat="1" ht="27.6">
      <c r="A44" s="7"/>
      <c r="B44" s="30" t="s">
        <v>71</v>
      </c>
      <c r="C44" s="21"/>
    </row>
    <row r="45" spans="1:3" s="4" customFormat="1" ht="13.8">
      <c r="A45" s="7" t="s">
        <v>72</v>
      </c>
      <c r="B45" s="6" t="s">
        <v>34</v>
      </c>
      <c r="C45" s="21">
        <v>3156</v>
      </c>
    </row>
    <row r="46" spans="1:3" s="4" customFormat="1" ht="13.8">
      <c r="A46" s="7" t="s">
        <v>73</v>
      </c>
      <c r="B46" s="6" t="s">
        <v>35</v>
      </c>
      <c r="C46" s="21">
        <v>3156</v>
      </c>
    </row>
    <row r="47" spans="1:3" s="4" customFormat="1" ht="27.6">
      <c r="A47" s="7" t="s">
        <v>37</v>
      </c>
      <c r="B47" s="6" t="s">
        <v>36</v>
      </c>
      <c r="C47" s="21">
        <v>3072</v>
      </c>
    </row>
    <row r="48" spans="1:3" s="4" customFormat="1" ht="27.6">
      <c r="A48" s="7" t="s">
        <v>74</v>
      </c>
      <c r="B48" s="6" t="s">
        <v>36</v>
      </c>
      <c r="C48" s="21">
        <v>3072</v>
      </c>
    </row>
    <row r="49" spans="1:6" s="5" customFormat="1" ht="13.8">
      <c r="A49" s="7"/>
      <c r="B49" s="7" t="s">
        <v>83</v>
      </c>
      <c r="C49" s="37">
        <v>12456</v>
      </c>
    </row>
    <row r="50" spans="1:6" s="5" customFormat="1" ht="13.8">
      <c r="A50" s="7"/>
      <c r="B50" s="30" t="s">
        <v>75</v>
      </c>
      <c r="C50" s="30"/>
    </row>
    <row r="51" spans="1:6" s="5" customFormat="1" ht="27.6">
      <c r="A51" s="7" t="s">
        <v>38</v>
      </c>
      <c r="B51" s="8" t="s">
        <v>76</v>
      </c>
      <c r="C51" s="21"/>
    </row>
    <row r="52" spans="1:6" s="9" customFormat="1" ht="13.8">
      <c r="A52" s="7"/>
      <c r="B52" s="6" t="s">
        <v>39</v>
      </c>
      <c r="C52" s="21">
        <v>370.31</v>
      </c>
    </row>
    <row r="53" spans="1:6" s="9" customFormat="1" ht="27.6">
      <c r="A53" s="7" t="s">
        <v>40</v>
      </c>
      <c r="B53" s="8" t="s">
        <v>87</v>
      </c>
      <c r="C53" s="21">
        <v>0</v>
      </c>
    </row>
    <row r="54" spans="1:6" s="9" customFormat="1" ht="13.8">
      <c r="A54" s="7"/>
      <c r="B54" s="6" t="s">
        <v>41</v>
      </c>
      <c r="C54" s="21">
        <v>918.01</v>
      </c>
    </row>
    <row r="55" spans="1:6" s="9" customFormat="1" ht="13.8">
      <c r="A55" s="7"/>
      <c r="B55" s="6" t="s">
        <v>42</v>
      </c>
      <c r="C55" s="21">
        <v>20.225000000000001</v>
      </c>
    </row>
    <row r="56" spans="1:6" s="9" customFormat="1" ht="27.6">
      <c r="A56" s="7" t="s">
        <v>89</v>
      </c>
      <c r="B56" s="8" t="s">
        <v>88</v>
      </c>
      <c r="C56" s="21"/>
    </row>
    <row r="57" spans="1:6" s="9" customFormat="1" ht="13.8">
      <c r="A57" s="7"/>
      <c r="B57" s="6" t="s">
        <v>43</v>
      </c>
      <c r="C57" s="21">
        <v>202.83720000000002</v>
      </c>
    </row>
    <row r="58" spans="1:6" s="9" customFormat="1" ht="13.8">
      <c r="A58" s="7"/>
      <c r="B58" s="6" t="s">
        <v>44</v>
      </c>
      <c r="C58" s="21">
        <v>332.56</v>
      </c>
    </row>
    <row r="59" spans="1:6" s="5" customFormat="1" ht="13.8">
      <c r="A59" s="7"/>
      <c r="B59" s="6" t="s">
        <v>45</v>
      </c>
      <c r="C59" s="21">
        <v>79.665599999999998</v>
      </c>
    </row>
    <row r="60" spans="1:6" s="4" customFormat="1" ht="13.8">
      <c r="A60" s="7"/>
      <c r="B60" s="7" t="s">
        <v>84</v>
      </c>
      <c r="C60" s="37">
        <v>1923.6078</v>
      </c>
    </row>
    <row r="61" spans="1:6" s="4" customFormat="1" ht="13.8">
      <c r="A61" s="7"/>
      <c r="B61" s="30" t="s">
        <v>90</v>
      </c>
      <c r="C61" s="45">
        <v>15720</v>
      </c>
    </row>
    <row r="62" spans="1:6" s="24" customFormat="1" ht="13.8">
      <c r="A62" s="7"/>
      <c r="B62" s="35" t="s">
        <v>77</v>
      </c>
      <c r="C62" s="45">
        <f>C9+C21+C30+C37+C41+C49+C60+C61</f>
        <v>83553.617800000007</v>
      </c>
      <c r="D62" s="22"/>
      <c r="E62" s="23"/>
      <c r="F62" s="23"/>
    </row>
    <row r="63" spans="1:6" s="1" customFormat="1" ht="13.8">
      <c r="A63" s="46"/>
      <c r="B63" s="47" t="s">
        <v>48</v>
      </c>
      <c r="C63" s="48">
        <v>96960.960000000006</v>
      </c>
      <c r="D63" s="25"/>
      <c r="E63" s="25"/>
      <c r="F63" s="25"/>
    </row>
    <row r="64" spans="1:6" s="1" customFormat="1" ht="13.8">
      <c r="A64" s="46"/>
      <c r="B64" s="47" t="s">
        <v>49</v>
      </c>
      <c r="C64" s="48">
        <v>97055.51</v>
      </c>
      <c r="D64" s="23"/>
      <c r="E64" s="23"/>
      <c r="F64" s="23"/>
    </row>
    <row r="65" spans="1:6" s="1" customFormat="1" ht="13.8">
      <c r="A65" s="46"/>
      <c r="B65" s="47" t="s">
        <v>50</v>
      </c>
      <c r="C65" s="49">
        <f>C64-C62</f>
        <v>13501.892199999987</v>
      </c>
      <c r="D65" s="23"/>
      <c r="E65" s="23"/>
      <c r="F65" s="23"/>
    </row>
    <row r="66" spans="1:6" s="10" customFormat="1" ht="13.8">
      <c r="A66" s="46"/>
      <c r="B66" s="47" t="s">
        <v>51</v>
      </c>
      <c r="C66" s="49">
        <f>C4+C65</f>
        <v>13501.892199999987</v>
      </c>
    </row>
    <row r="67" spans="1:6" s="10" customFormat="1" ht="13.8">
      <c r="A67" s="52"/>
      <c r="B67" s="52"/>
      <c r="C67" s="52"/>
    </row>
    <row r="68" spans="1:6" s="10" customFormat="1" ht="13.8">
      <c r="A68" s="52"/>
      <c r="B68" s="52"/>
      <c r="C68" s="52"/>
    </row>
    <row r="69" spans="1:6" s="11" customFormat="1" ht="13.8">
      <c r="A69" s="52"/>
      <c r="B69" s="52"/>
      <c r="C69" s="52"/>
    </row>
    <row r="70" spans="1:6" s="11" customFormat="1" ht="13.8">
      <c r="A70" s="33"/>
      <c r="B70" s="15"/>
      <c r="C70" s="16"/>
    </row>
    <row r="71" spans="1:6" s="11" customFormat="1" ht="13.8">
      <c r="A71" s="53"/>
      <c r="B71" s="53"/>
      <c r="C71" s="53"/>
    </row>
    <row r="72" spans="1:6" s="11" customFormat="1" ht="13.8">
      <c r="A72" s="33"/>
      <c r="B72" s="15"/>
      <c r="C72" s="16"/>
    </row>
    <row r="73" spans="1:6" s="11" customFormat="1" ht="13.8">
      <c r="A73" s="51"/>
      <c r="B73" s="51"/>
      <c r="C73" s="51"/>
    </row>
    <row r="74" spans="1:6" s="11" customFormat="1" ht="13.8">
      <c r="A74" s="33"/>
      <c r="B74" s="15"/>
      <c r="C74" s="16"/>
    </row>
    <row r="75" spans="1:6" s="12" customFormat="1" ht="13.8">
      <c r="A75" s="51"/>
      <c r="B75" s="51"/>
      <c r="C75" s="51"/>
    </row>
    <row r="76" spans="1:6">
      <c r="A76" s="34"/>
      <c r="B76" s="17"/>
      <c r="C76" s="18"/>
    </row>
    <row r="77" spans="1:6">
      <c r="A77" s="31"/>
      <c r="B77" s="20"/>
      <c r="C77" s="19"/>
    </row>
    <row r="78" spans="1:6">
      <c r="A78" s="31"/>
      <c r="B78" s="20"/>
      <c r="C78" s="19"/>
    </row>
    <row r="79" spans="1:6">
      <c r="A79" s="31"/>
      <c r="B79" s="20"/>
      <c r="C79" s="19"/>
    </row>
    <row r="80" spans="1:6">
      <c r="A80" s="31"/>
      <c r="B80" s="20"/>
      <c r="C80" s="19"/>
    </row>
    <row r="81" spans="1:3">
      <c r="A81" s="31"/>
      <c r="B81" s="20"/>
      <c r="C81" s="19"/>
    </row>
    <row r="82" spans="1:3">
      <c r="A82" s="31"/>
      <c r="B82" s="20"/>
      <c r="C82" s="19"/>
    </row>
    <row r="83" spans="1:3">
      <c r="A83" s="31"/>
      <c r="B83" s="20"/>
      <c r="C83" s="19"/>
    </row>
    <row r="84" spans="1:3">
      <c r="A84" s="31"/>
      <c r="B84" s="20"/>
      <c r="C84" s="19"/>
    </row>
    <row r="85" spans="1:3">
      <c r="A85" s="31"/>
      <c r="B85" s="20"/>
      <c r="C85" s="19"/>
    </row>
    <row r="86" spans="1:3">
      <c r="A86" s="31"/>
      <c r="B86" s="20"/>
      <c r="C86" s="19"/>
    </row>
    <row r="87" spans="1:3">
      <c r="A87" s="31"/>
      <c r="B87" s="20"/>
      <c r="C87" s="19"/>
    </row>
    <row r="88" spans="1:3">
      <c r="A88" s="31"/>
      <c r="B88" s="20"/>
      <c r="C88" s="19"/>
    </row>
    <row r="89" spans="1:3">
      <c r="A89" s="31"/>
      <c r="B89" s="20"/>
      <c r="C89" s="19"/>
    </row>
    <row r="90" spans="1:3">
      <c r="A90" s="31"/>
      <c r="B90" s="20"/>
      <c r="C90" s="19"/>
    </row>
    <row r="91" spans="1:3">
      <c r="A91" s="31"/>
      <c r="B91" s="20"/>
      <c r="C91" s="19"/>
    </row>
    <row r="92" spans="1:3">
      <c r="A92" s="31"/>
      <c r="B92" s="20"/>
      <c r="C92" s="19"/>
    </row>
    <row r="93" spans="1:3">
      <c r="A93" s="31"/>
      <c r="B93" s="20"/>
      <c r="C93" s="19"/>
    </row>
    <row r="94" spans="1:3">
      <c r="A94" s="31"/>
      <c r="B94" s="20"/>
      <c r="C94" s="19"/>
    </row>
    <row r="95" spans="1:3">
      <c r="A95" s="31"/>
      <c r="B95" s="20"/>
      <c r="C95" s="19"/>
    </row>
    <row r="96" spans="1:3">
      <c r="A96" s="31"/>
      <c r="B96" s="20"/>
      <c r="C96" s="19"/>
    </row>
    <row r="97" spans="1:3">
      <c r="A97" s="31"/>
      <c r="B97" s="20"/>
      <c r="C97" s="19"/>
    </row>
    <row r="98" spans="1:3">
      <c r="A98" s="31"/>
      <c r="B98" s="20"/>
      <c r="C98" s="19"/>
    </row>
  </sheetData>
  <mergeCells count="9">
    <mergeCell ref="A1:B1"/>
    <mergeCell ref="A2:B2"/>
    <mergeCell ref="A3:B3"/>
    <mergeCell ref="A75:C75"/>
    <mergeCell ref="A67:C67"/>
    <mergeCell ref="A68:C68"/>
    <mergeCell ref="A69:C69"/>
    <mergeCell ref="A71:C71"/>
    <mergeCell ref="A73:C7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2020-03-16T09:30:35Z</cp:lastPrinted>
  <dcterms:created xsi:type="dcterms:W3CDTF">2020-01-09T07:37:00Z</dcterms:created>
  <dcterms:modified xsi:type="dcterms:W3CDTF">2020-03-17T03:06:53Z</dcterms:modified>
</cp:coreProperties>
</file>