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4" i="1"/>
  <c r="C26"/>
  <c r="C36"/>
  <c r="C44"/>
  <c r="C48"/>
  <c r="C57"/>
  <c r="C91"/>
  <c r="C93"/>
  <c r="C96"/>
  <c r="C97"/>
</calcChain>
</file>

<file path=xl/sharedStrings.xml><?xml version="1.0" encoding="utf-8"?>
<sst xmlns="http://schemas.openxmlformats.org/spreadsheetml/2006/main" count="136" uniqueCount="133">
  <si>
    <t xml:space="preserve"> - выше 2-го этажа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</si>
  <si>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</si>
  <si>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</si>
  <si>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</si>
  <si>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</si>
  <si>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</si>
  <si>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</si>
  <si>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</si>
  <si>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</si>
  <si>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</si>
  <si>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</si>
  <si>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</si>
  <si>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</si>
  <si>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</si>
  <si>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</si>
  <si>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</si>
  <si>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</si>
  <si>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</si>
  <si>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</si>
  <si>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</si>
  <si>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</si>
  <si>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</si>
  <si>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</si>
  <si>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</si>
  <si>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</si>
  <si>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</si>
  <si>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</si>
  <si>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</si>
  <si>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</si>
  <si>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</si>
  <si>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</si>
  <si>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</si>
  <si>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</si>
  <si>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</si>
  <si>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</si>
  <si>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</si>
  <si>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</si>
  <si>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</si>
  <si>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</si>
  <si>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</si>
  <si>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</si>
  <si>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</si>
  <si>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</si>
  <si>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</si>
  <si>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</si>
  <si>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</si>
  <si>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Замена ламп освещения подъездов,подвалов</t>
  </si>
  <si>
    <t>Замена ламп освещения внутриквартального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</si>
  <si>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</si>
  <si>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</si>
  <si>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</si>
  <si>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</si>
  <si>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</si>
  <si>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</si>
  <si>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</si>
  <si>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</si>
  <si>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</si>
  <si>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</si>
  <si>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</si>
  <si>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</si>
  <si>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</si>
  <si>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</si>
  <si>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</si>
  <si>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</si>
  <si>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</si>
  <si>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</si>
  <si>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</si>
  <si>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</si>
  <si>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</si>
  <si>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</si>
  <si>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</si>
  <si>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</si>
  <si>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</si>
  <si>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</si>
  <si>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</si>
  <si>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</si>
  <si>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</si>
  <si>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</si>
  <si>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информации, занесение в компьютер для передачи данных ресурсоснабжающей организации (вода)</t>
  </si>
  <si>
    <t>Снятие и запись показаний, обработка информации, занесение в компьютер для передачи данных ресурсоснабжающей организации( тепло)</t>
  </si>
  <si>
    <t>Снятие и запись показаний, обработка информации, занесение в компьютер для передачи данных ресурсоснабжающей организации( 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</si>
  <si>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</si>
  <si>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</si>
  <si>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</si>
  <si>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</si>
  <si>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патрона  СА-19 на лестничной клетке</t>
  </si>
  <si>
    <t>смена энергосберегающего патрона</t>
  </si>
  <si>
    <t>проведение текущего ремонта (нетканное полотно)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</si>
  <si>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</si>
  <si>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</si>
  <si>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стояка, коллектора, выпуска канализационного колодца</t>
  </si>
  <si>
    <t>смена навесного замка на входе в подвал</t>
  </si>
  <si>
    <t xml:space="preserve">устранение засора стояка, коллектора, выпуска канализационного колодца </t>
  </si>
  <si>
    <t>устранение засора, стояка,коллектора, выпуска канализационного колодца</t>
  </si>
  <si>
    <t>установка(замена) запорной арматуры в узле ввода ГВС:</t>
  </si>
  <si>
    <t xml:space="preserve">смена крана шарового Ду 20 мм </t>
  </si>
  <si>
    <t>устранение засора канализац.выпуска (тряпка 1п)</t>
  </si>
  <si>
    <t>устранение засора стояка, выпуска, канализ.колодца, коллектора- выпуск (тряпка) 1 под</t>
  </si>
  <si>
    <t xml:space="preserve">герметизация канализационного коллектора Ду 100 </t>
  </si>
  <si>
    <t>смена крана шарового Ду 15 мм кв.16</t>
  </si>
  <si>
    <t>смена крана шарового Ду 20 мм кв.16</t>
  </si>
  <si>
    <t>смена крана шарового Ду 15 мм кв.17</t>
  </si>
  <si>
    <t>смена крана шарового Ду 15 мм кв.7</t>
  </si>
  <si>
    <t>устранение засора домовой канализации</t>
  </si>
  <si>
    <t>устранение засора домовой канализации- выпуск металлический ершик для мытья посуды</t>
  </si>
  <si>
    <t xml:space="preserve"> 9.3</t>
  </si>
  <si>
    <t>Текущий ремонт конструктивных элементов (непредвиденные работы)</t>
  </si>
  <si>
    <t>очистка скатной кровли от снега</t>
  </si>
  <si>
    <t>очистка козырьков от снега</t>
  </si>
  <si>
    <t>проклейка свесов кровли бикростом с газовой горелкой кв.7</t>
  </si>
  <si>
    <t>ремонт скамейки с заменой бруса для ножек 100*100 и покраской</t>
  </si>
  <si>
    <t>покраска поручня у входа,труба Ду 25 мм- 2 подъезд</t>
  </si>
  <si>
    <t>установка дверной пружины 1п</t>
  </si>
  <si>
    <t>укрепление шиферной кровли с ТВ</t>
  </si>
  <si>
    <t>стоимость работы телевышки</t>
  </si>
  <si>
    <t>смена навесного замка на подвальной двери</t>
  </si>
  <si>
    <t>утепление продуха в цоколе из подвала доской( 50мм*150*450)*4 шт</t>
  </si>
  <si>
    <t xml:space="preserve">                                    Итого по п.9</t>
  </si>
  <si>
    <t xml:space="preserve">     Итого сумма затрат по дому</t>
  </si>
  <si>
    <t xml:space="preserve">Отчет за 2019г </t>
  </si>
  <si>
    <t>по управлению и обслуживанию</t>
  </si>
  <si>
    <t>МКД по ул.п.Малый 6a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</si>
  <si>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</si>
  <si>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</si>
  <si>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</si>
  <si>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 xml:space="preserve"> 3.7</t>
  </si>
  <si>
    <t xml:space="preserve"> 3.8</t>
  </si>
  <si>
    <t xml:space="preserve"> 8.3</t>
  </si>
  <si>
    <t xml:space="preserve"> 8.4</t>
  </si>
  <si>
    <t xml:space="preserve"> 8.5</t>
  </si>
  <si>
    <t>Результат за 2019 год "+" - экономия "-" - перерасход</t>
  </si>
  <si>
    <t>10.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</si>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</sst>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4" fillId="0" borderId="0" xfId="1" applyFont="1" applyFill="1"/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4" fillId="0" borderId="0" xfId="0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NumberFormat="1" applyFont="1" applyBorder="1" applyAlignment="1">
      <alignment wrapText="1"/>
    </xf>
    <xf numFmtId="0" fontId="4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Fill="1" applyBorder="1"/>
    <xf numFmtId="0" fontId="6" fillId="0" borderId="1" xfId="0" applyFont="1" applyFill="1" applyBorder="1"/>
    <xf numFmtId="0" fontId="5" fillId="0" borderId="0" xfId="0" applyFont="1" applyFill="1" applyAlignment="1">
      <alignment wrapText="1"/>
    </xf>
    <xf numFmtId="0" fontId="2" fillId="0" borderId="1" xfId="1" applyFont="1" applyBorder="1" applyAlignment="1"/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1" fillId="0" borderId="1" xfId="1" applyFont="1" applyBorder="1" applyAlignment="1">
      <alignment wrapText="1"/>
    </xf>
    <xf numFmtId="2" fontId="3" fillId="0" borderId="1" xfId="1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/>
    <xf numFmtId="2" fontId="6" fillId="0" borderId="1" xfId="0" applyNumberFormat="1" applyFont="1" applyBorder="1" applyAlignment="1"/>
    <xf numFmtId="2" fontId="4" fillId="0" borderId="1" xfId="0" applyNumberFormat="1" applyFont="1" applyBorder="1" applyAlignment="1">
      <alignment vertical="center" wrapText="1"/>
    </xf>
    <xf numFmtId="2" fontId="4" fillId="0" borderId="1" xfId="0" applyNumberFormat="1" applyFont="1" applyFill="1" applyBorder="1" applyAlignment="1"/>
    <xf numFmtId="0" fontId="4" fillId="0" borderId="1" xfId="0" applyNumberFormat="1" applyFont="1" applyBorder="1" applyAlignment="1">
      <alignment horizontal="center" wrapText="1"/>
    </xf>
    <xf numFmtId="16" fontId="4" fillId="0" borderId="1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wrapText="1"/>
    </xf>
    <xf numFmtId="0" fontId="3" fillId="0" borderId="0" xfId="1" applyFont="1" applyFill="1" applyBorder="1" applyAlignment="1">
      <alignment horizontal="center"/>
    </xf>
    <xf numFmtId="0" fontId="1" fillId="0" borderId="1" xfId="1" applyFont="1" applyBorder="1"/>
    <xf numFmtId="0" fontId="3" fillId="0" borderId="2" xfId="0" applyNumberFormat="1" applyFont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4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7"/>
  <sheetViews>
    <sheetView tabSelected="1" workbookViewId="0">
      <selection activeCell="F6" sqref="F6"/>
    </sheetView>
  </sheetViews>
  <sheetFormatPr defaultColWidth="9.109375" defaultRowHeight="13.8"/>
  <cols>
    <col min="1" max="1" width="7.33203125" style="9" customWidth="1"/>
    <col min="2" max="2" width="64.33203125" style="9" customWidth="1"/>
    <col min="3" max="3" width="14.5546875" style="9" customWidth="1"/>
    <col min="4" max="196" width="9.109375" style="9" customWidth="1"/>
    <col min="197" max="197" width="5.5546875" style="9" customWidth="1"/>
    <col min="198" max="198" width="49.5546875" style="9" customWidth="1"/>
    <col min="199" max="199" width="8.44140625" style="9" customWidth="1"/>
    <col min="200" max="200" width="7.33203125" style="9" customWidth="1"/>
    <col min="201" max="201" width="8" style="9" customWidth="1"/>
    <col min="202" max="202" width="7" style="9" customWidth="1"/>
    <col min="203" max="203" width="9" style="9" customWidth="1"/>
    <col min="204" max="205" width="9.6640625" style="9" customWidth="1"/>
    <col min="206" max="207" width="7.33203125" style="9" customWidth="1"/>
    <col min="208" max="208" width="9.33203125" style="9" customWidth="1"/>
    <col min="209" max="211" width="7.33203125" style="9" customWidth="1"/>
    <col min="212" max="212" width="9" style="9" customWidth="1"/>
    <col min="213" max="215" width="7.33203125" style="9" customWidth="1"/>
    <col min="216" max="216" width="8.5546875" style="9" customWidth="1"/>
    <col min="217" max="252" width="9.109375" style="9" customWidth="1"/>
    <col min="253" max="253" width="25" style="9" customWidth="1"/>
    <col min="254" max="254" width="9.109375" style="9" customWidth="1"/>
    <col min="255" max="255" width="10.5546875" style="9" bestFit="1" customWidth="1"/>
    <col min="256" max="16384" width="9.109375" style="9"/>
  </cols>
  <sheetData>
    <row r="1" spans="1:3" s="3" customFormat="1">
      <c r="A1" s="39" t="s">
        <v>119</v>
      </c>
      <c r="B1" s="39"/>
      <c r="C1" s="1"/>
    </row>
    <row r="2" spans="1:3" s="2" customFormat="1">
      <c r="A2" s="39" t="s">
        <v>120</v>
      </c>
      <c r="B2" s="39"/>
      <c r="C2" s="1"/>
    </row>
    <row r="3" spans="1:3" s="2" customFormat="1">
      <c r="A3" s="39" t="s">
        <v>121</v>
      </c>
      <c r="B3" s="39"/>
      <c r="C3" s="1"/>
    </row>
    <row r="4" spans="1:3" s="2" customFormat="1">
      <c r="A4" s="36"/>
      <c r="B4" s="36"/>
      <c r="C4" s="1"/>
    </row>
    <row r="5" spans="1:3" s="6" customFormat="1">
      <c r="A5" s="38"/>
      <c r="B5" s="38" t="s">
        <v>132</v>
      </c>
      <c r="C5" s="6">
        <v>-34735.97</v>
      </c>
    </row>
    <row r="6" spans="1:3" ht="26.25" customHeight="1">
      <c r="A6" s="7"/>
      <c r="B6" s="8" t="s">
        <v>1</v>
      </c>
      <c r="C6" s="7"/>
    </row>
    <row r="7" spans="1:3">
      <c r="A7" s="32" t="s">
        <v>2</v>
      </c>
      <c r="B7" s="7" t="s">
        <v>3</v>
      </c>
      <c r="C7" s="7"/>
    </row>
    <row r="8" spans="1:3" ht="24" customHeight="1">
      <c r="A8" s="32"/>
      <c r="B8" s="7" t="s">
        <v>4</v>
      </c>
      <c r="C8" s="26">
        <v>10439.939999999999</v>
      </c>
    </row>
    <row r="9" spans="1:3">
      <c r="A9" s="32"/>
      <c r="B9" s="7" t="s">
        <v>0</v>
      </c>
      <c r="C9" s="26">
        <v>3929.5059999999994</v>
      </c>
    </row>
    <row r="10" spans="1:3">
      <c r="A10" s="33" t="s">
        <v>5</v>
      </c>
      <c r="B10" s="7" t="s">
        <v>6</v>
      </c>
      <c r="C10" s="26">
        <v>0</v>
      </c>
    </row>
    <row r="11" spans="1:3">
      <c r="A11" s="32"/>
      <c r="B11" s="7" t="s">
        <v>4</v>
      </c>
      <c r="C11" s="26">
        <v>12098.592000000002</v>
      </c>
    </row>
    <row r="12" spans="1:3">
      <c r="A12" s="32"/>
      <c r="B12" s="7" t="s">
        <v>0</v>
      </c>
      <c r="C12" s="26">
        <v>4849.7520000000004</v>
      </c>
    </row>
    <row r="13" spans="1:3" ht="44.25" customHeight="1">
      <c r="A13" s="32" t="s">
        <v>7</v>
      </c>
      <c r="B13" s="7" t="s">
        <v>8</v>
      </c>
      <c r="C13" s="26">
        <v>2097.6480000000001</v>
      </c>
    </row>
    <row r="14" spans="1:3">
      <c r="A14" s="10"/>
      <c r="B14" s="8" t="s">
        <v>9</v>
      </c>
      <c r="C14" s="27">
        <f>SUM(C8:C13)</f>
        <v>33415.438000000002</v>
      </c>
    </row>
    <row r="15" spans="1:3" ht="27.6">
      <c r="A15" s="10" t="s">
        <v>10</v>
      </c>
      <c r="B15" s="8" t="s">
        <v>11</v>
      </c>
      <c r="C15" s="26"/>
    </row>
    <row r="16" spans="1:3">
      <c r="A16" s="32" t="s">
        <v>12</v>
      </c>
      <c r="B16" s="7" t="s">
        <v>13</v>
      </c>
      <c r="C16" s="26">
        <v>8322.1019999999971</v>
      </c>
    </row>
    <row r="17" spans="1:3">
      <c r="A17" s="32" t="s">
        <v>14</v>
      </c>
      <c r="B17" s="7" t="s">
        <v>15</v>
      </c>
      <c r="C17" s="26">
        <v>2120.64</v>
      </c>
    </row>
    <row r="18" spans="1:3">
      <c r="A18" s="32" t="s">
        <v>16</v>
      </c>
      <c r="B18" s="7" t="s">
        <v>17</v>
      </c>
      <c r="C18" s="26">
        <v>951.75000000000011</v>
      </c>
    </row>
    <row r="19" spans="1:3">
      <c r="A19" s="32" t="s">
        <v>18</v>
      </c>
      <c r="B19" s="7" t="s">
        <v>19</v>
      </c>
      <c r="C19" s="26">
        <v>252.24000000000004</v>
      </c>
    </row>
    <row r="20" spans="1:3">
      <c r="A20" s="32" t="s">
        <v>20</v>
      </c>
      <c r="B20" s="7" t="s">
        <v>21</v>
      </c>
      <c r="C20" s="26">
        <v>12669.227999999999</v>
      </c>
    </row>
    <row r="21" spans="1:3">
      <c r="A21" s="32" t="s">
        <v>22</v>
      </c>
      <c r="B21" s="7" t="s">
        <v>23</v>
      </c>
      <c r="C21" s="26">
        <v>5249.2440000000006</v>
      </c>
    </row>
    <row r="22" spans="1:3">
      <c r="A22" s="32" t="s">
        <v>24</v>
      </c>
      <c r="B22" s="7" t="s">
        <v>25</v>
      </c>
      <c r="C22" s="26">
        <v>800</v>
      </c>
    </row>
    <row r="23" spans="1:3" ht="27.6">
      <c r="A23" s="32" t="s">
        <v>26</v>
      </c>
      <c r="B23" s="7" t="s">
        <v>27</v>
      </c>
      <c r="C23" s="26">
        <v>448.70399999999995</v>
      </c>
    </row>
    <row r="24" spans="1:3" ht="50.25" customHeight="1">
      <c r="A24" s="32" t="s">
        <v>28</v>
      </c>
      <c r="B24" s="7" t="s">
        <v>29</v>
      </c>
      <c r="C24" s="26">
        <v>5074.3559999999998</v>
      </c>
    </row>
    <row r="25" spans="1:3">
      <c r="A25" s="32" t="s">
        <v>30</v>
      </c>
      <c r="B25" s="7" t="s">
        <v>31</v>
      </c>
      <c r="C25" s="26">
        <v>1249.26</v>
      </c>
    </row>
    <row r="26" spans="1:3">
      <c r="A26" s="10"/>
      <c r="B26" s="8" t="s">
        <v>32</v>
      </c>
      <c r="C26" s="27">
        <f>SUM(C16:C25)</f>
        <v>37137.523999999998</v>
      </c>
    </row>
    <row r="27" spans="1:3" ht="27.6">
      <c r="A27" s="10"/>
      <c r="B27" s="8" t="s">
        <v>33</v>
      </c>
      <c r="C27" s="26"/>
    </row>
    <row r="28" spans="1:3" s="12" customFormat="1" ht="30" customHeight="1">
      <c r="A28" s="34" t="s">
        <v>34</v>
      </c>
      <c r="B28" s="7" t="s">
        <v>35</v>
      </c>
      <c r="C28" s="28"/>
    </row>
    <row r="29" spans="1:3">
      <c r="A29" s="34" t="s">
        <v>36</v>
      </c>
      <c r="B29" s="7" t="s">
        <v>37</v>
      </c>
      <c r="C29" s="28">
        <v>11067.42</v>
      </c>
    </row>
    <row r="30" spans="1:3">
      <c r="A30" s="34" t="s">
        <v>38</v>
      </c>
      <c r="B30" s="7" t="s">
        <v>39</v>
      </c>
      <c r="C30" s="28">
        <v>8623.76</v>
      </c>
    </row>
    <row r="31" spans="1:3">
      <c r="A31" s="34" t="s">
        <v>40</v>
      </c>
      <c r="B31" s="7" t="s">
        <v>41</v>
      </c>
      <c r="C31" s="28">
        <v>9132.4</v>
      </c>
    </row>
    <row r="32" spans="1:3">
      <c r="A32" s="34" t="s">
        <v>42</v>
      </c>
      <c r="B32" s="7" t="s">
        <v>43</v>
      </c>
      <c r="C32" s="28">
        <v>317.90000000000003</v>
      </c>
    </row>
    <row r="33" spans="1:3">
      <c r="A33" s="34" t="s">
        <v>44</v>
      </c>
      <c r="B33" s="7" t="s">
        <v>45</v>
      </c>
      <c r="C33" s="31">
        <v>6202.24</v>
      </c>
    </row>
    <row r="34" spans="1:3">
      <c r="A34" s="34" t="s">
        <v>125</v>
      </c>
      <c r="B34" s="7" t="s">
        <v>46</v>
      </c>
      <c r="C34" s="26">
        <v>785.45999999999992</v>
      </c>
    </row>
    <row r="35" spans="1:3">
      <c r="A35" s="34" t="s">
        <v>126</v>
      </c>
      <c r="B35" s="7" t="s">
        <v>47</v>
      </c>
      <c r="C35" s="26">
        <v>514.54</v>
      </c>
    </row>
    <row r="36" spans="1:3">
      <c r="A36" s="10"/>
      <c r="B36" s="8" t="s">
        <v>48</v>
      </c>
      <c r="C36" s="27">
        <f>SUM(C29:C35)</f>
        <v>36643.72</v>
      </c>
    </row>
    <row r="37" spans="1:3">
      <c r="A37" s="10"/>
      <c r="B37" s="8" t="s">
        <v>49</v>
      </c>
      <c r="C37" s="26"/>
    </row>
    <row r="38" spans="1:3" ht="27.6">
      <c r="A38" s="32" t="s">
        <v>50</v>
      </c>
      <c r="B38" s="7" t="s">
        <v>51</v>
      </c>
      <c r="C38" s="26">
        <v>9004.1</v>
      </c>
    </row>
    <row r="39" spans="1:3" ht="27.6">
      <c r="A39" s="32" t="s">
        <v>52</v>
      </c>
      <c r="B39" s="7" t="s">
        <v>53</v>
      </c>
      <c r="C39" s="26">
        <v>3601.64</v>
      </c>
    </row>
    <row r="40" spans="1:3" ht="27.6">
      <c r="A40" s="32" t="s">
        <v>54</v>
      </c>
      <c r="B40" s="7" t="s">
        <v>55</v>
      </c>
      <c r="C40" s="26">
        <v>9079.9239999999991</v>
      </c>
    </row>
    <row r="41" spans="1:3" ht="27.6">
      <c r="A41" s="32" t="s">
        <v>56</v>
      </c>
      <c r="B41" s="7" t="s">
        <v>57</v>
      </c>
      <c r="C41" s="26">
        <v>5402.46</v>
      </c>
    </row>
    <row r="42" spans="1:3">
      <c r="A42" s="32" t="s">
        <v>58</v>
      </c>
      <c r="B42" s="7" t="s">
        <v>59</v>
      </c>
      <c r="C42" s="26">
        <v>1344.08</v>
      </c>
    </row>
    <row r="43" spans="1:3">
      <c r="A43" s="32" t="s">
        <v>60</v>
      </c>
      <c r="B43" s="7" t="s">
        <v>61</v>
      </c>
      <c r="C43" s="26">
        <v>0</v>
      </c>
    </row>
    <row r="44" spans="1:3">
      <c r="A44" s="10"/>
      <c r="B44" s="8" t="s">
        <v>62</v>
      </c>
      <c r="C44" s="27">
        <f>SUM(C38:C43)</f>
        <v>28432.203999999998</v>
      </c>
    </row>
    <row r="45" spans="1:3">
      <c r="A45" s="10"/>
      <c r="B45" s="8" t="s">
        <v>63</v>
      </c>
      <c r="C45" s="26"/>
    </row>
    <row r="46" spans="1:3" ht="27.6">
      <c r="A46" s="32" t="s">
        <v>64</v>
      </c>
      <c r="B46" s="7" t="s">
        <v>65</v>
      </c>
      <c r="C46" s="26">
        <v>10122.503999999995</v>
      </c>
    </row>
    <row r="47" spans="1:3">
      <c r="A47" s="32" t="s">
        <v>66</v>
      </c>
      <c r="B47" s="7" t="s">
        <v>67</v>
      </c>
      <c r="C47" s="26">
        <v>2843.3999999999996</v>
      </c>
    </row>
    <row r="48" spans="1:3">
      <c r="A48" s="32"/>
      <c r="B48" s="8" t="s">
        <v>68</v>
      </c>
      <c r="C48" s="27">
        <f>SUM(C46:C47)</f>
        <v>12965.903999999995</v>
      </c>
    </row>
    <row r="49" spans="1:3">
      <c r="A49" s="35" t="s">
        <v>69</v>
      </c>
      <c r="B49" s="7" t="s">
        <v>70</v>
      </c>
      <c r="C49" s="27">
        <v>1161.5400000000002</v>
      </c>
    </row>
    <row r="50" spans="1:3">
      <c r="A50" s="35" t="s">
        <v>71</v>
      </c>
      <c r="B50" s="7" t="s">
        <v>72</v>
      </c>
      <c r="C50" s="27">
        <v>1154.3699999999999</v>
      </c>
    </row>
    <row r="51" spans="1:3">
      <c r="A51" s="32"/>
      <c r="B51" s="8" t="s">
        <v>73</v>
      </c>
      <c r="C51" s="26"/>
    </row>
    <row r="52" spans="1:3">
      <c r="A52" s="32" t="s">
        <v>74</v>
      </c>
      <c r="B52" s="7" t="s">
        <v>75</v>
      </c>
      <c r="C52" s="26">
        <v>3156</v>
      </c>
    </row>
    <row r="53" spans="1:3">
      <c r="A53" s="32" t="s">
        <v>76</v>
      </c>
      <c r="B53" s="7" t="s">
        <v>77</v>
      </c>
      <c r="C53" s="26">
        <v>3156</v>
      </c>
    </row>
    <row r="54" spans="1:3" ht="41.4">
      <c r="A54" s="32" t="s">
        <v>127</v>
      </c>
      <c r="B54" s="7" t="s">
        <v>78</v>
      </c>
      <c r="C54" s="26">
        <v>3072</v>
      </c>
    </row>
    <row r="55" spans="1:3" ht="45" customHeight="1">
      <c r="A55" s="32" t="s">
        <v>128</v>
      </c>
      <c r="B55" s="7" t="s">
        <v>79</v>
      </c>
      <c r="C55" s="26">
        <v>3072</v>
      </c>
    </row>
    <row r="56" spans="1:3" ht="48" customHeight="1">
      <c r="A56" s="32" t="s">
        <v>129</v>
      </c>
      <c r="B56" s="7" t="s">
        <v>80</v>
      </c>
      <c r="C56" s="26">
        <v>3072</v>
      </c>
    </row>
    <row r="57" spans="1:3">
      <c r="A57" s="10"/>
      <c r="B57" s="8" t="s">
        <v>81</v>
      </c>
      <c r="C57" s="27">
        <f>SUM(C52:C56)</f>
        <v>15528</v>
      </c>
    </row>
    <row r="58" spans="1:3">
      <c r="A58" s="10"/>
      <c r="B58" s="8" t="s">
        <v>82</v>
      </c>
      <c r="C58" s="26"/>
    </row>
    <row r="59" spans="1:3" ht="27.6">
      <c r="A59" s="32" t="s">
        <v>83</v>
      </c>
      <c r="B59" s="8" t="s">
        <v>84</v>
      </c>
      <c r="C59" s="26"/>
    </row>
    <row r="60" spans="1:3">
      <c r="A60" s="4"/>
      <c r="B60" s="11" t="s">
        <v>85</v>
      </c>
      <c r="C60" s="29">
        <v>370.31</v>
      </c>
    </row>
    <row r="61" spans="1:3">
      <c r="A61" s="4"/>
      <c r="B61" s="11" t="s">
        <v>86</v>
      </c>
      <c r="C61" s="29">
        <v>370.31</v>
      </c>
    </row>
    <row r="62" spans="1:3">
      <c r="A62" s="13"/>
      <c r="B62" s="11" t="s">
        <v>87</v>
      </c>
      <c r="C62" s="29">
        <v>8.4269999999999996</v>
      </c>
    </row>
    <row r="63" spans="1:3" ht="27.6">
      <c r="A63" s="32" t="s">
        <v>88</v>
      </c>
      <c r="B63" s="8" t="s">
        <v>89</v>
      </c>
      <c r="C63" s="26">
        <v>0</v>
      </c>
    </row>
    <row r="64" spans="1:3" s="16" customFormat="1" ht="27.6">
      <c r="A64" s="15"/>
      <c r="B64" s="7" t="s">
        <v>90</v>
      </c>
      <c r="C64" s="30">
        <v>0</v>
      </c>
    </row>
    <row r="65" spans="1:3" s="16" customFormat="1">
      <c r="A65" s="15"/>
      <c r="B65" s="7" t="s">
        <v>91</v>
      </c>
      <c r="C65" s="30">
        <v>358.19</v>
      </c>
    </row>
    <row r="66" spans="1:3" ht="27.6">
      <c r="A66" s="32"/>
      <c r="B66" s="7" t="s">
        <v>92</v>
      </c>
      <c r="C66" s="26">
        <v>0</v>
      </c>
    </row>
    <row r="67" spans="1:3" ht="27.6">
      <c r="A67" s="17"/>
      <c r="B67" s="7" t="s">
        <v>93</v>
      </c>
      <c r="C67" s="26">
        <v>0</v>
      </c>
    </row>
    <row r="68" spans="1:3">
      <c r="A68" s="4"/>
      <c r="B68" s="14" t="s">
        <v>94</v>
      </c>
      <c r="C68" s="26">
        <v>0</v>
      </c>
    </row>
    <row r="69" spans="1:3">
      <c r="A69" s="4"/>
      <c r="B69" s="11" t="s">
        <v>95</v>
      </c>
      <c r="C69" s="26">
        <v>918.01</v>
      </c>
    </row>
    <row r="70" spans="1:3">
      <c r="A70" s="4"/>
      <c r="B70" s="11" t="s">
        <v>96</v>
      </c>
      <c r="C70" s="29">
        <v>0</v>
      </c>
    </row>
    <row r="71" spans="1:3" ht="27.75" customHeight="1">
      <c r="A71" s="10"/>
      <c r="B71" s="7" t="s">
        <v>97</v>
      </c>
      <c r="C71" s="29">
        <v>0</v>
      </c>
    </row>
    <row r="72" spans="1:3" ht="15.75" customHeight="1">
      <c r="A72" s="10"/>
      <c r="B72" s="7" t="s">
        <v>98</v>
      </c>
      <c r="C72" s="29">
        <v>606.78</v>
      </c>
    </row>
    <row r="73" spans="1:3">
      <c r="A73" s="10"/>
      <c r="B73" s="11" t="s">
        <v>99</v>
      </c>
      <c r="C73" s="29">
        <v>2754.0299999999997</v>
      </c>
    </row>
    <row r="74" spans="1:3">
      <c r="A74" s="10"/>
      <c r="B74" s="11" t="s">
        <v>100</v>
      </c>
      <c r="C74" s="29">
        <v>918.01</v>
      </c>
    </row>
    <row r="75" spans="1:3">
      <c r="A75" s="4"/>
      <c r="B75" s="11" t="s">
        <v>101</v>
      </c>
      <c r="C75" s="28">
        <v>918.01</v>
      </c>
    </row>
    <row r="76" spans="1:3">
      <c r="A76" s="4"/>
      <c r="B76" s="11" t="s">
        <v>102</v>
      </c>
      <c r="C76" s="28">
        <v>918.01</v>
      </c>
    </row>
    <row r="77" spans="1:3">
      <c r="A77" s="4"/>
      <c r="B77" s="11" t="s">
        <v>103</v>
      </c>
      <c r="C77" s="28">
        <v>0</v>
      </c>
    </row>
    <row r="78" spans="1:3" ht="27.75" customHeight="1">
      <c r="A78" s="4"/>
      <c r="B78" s="7" t="s">
        <v>104</v>
      </c>
      <c r="C78" s="28">
        <v>0</v>
      </c>
    </row>
    <row r="79" spans="1:3">
      <c r="A79" s="4"/>
      <c r="B79" s="11" t="s">
        <v>103</v>
      </c>
      <c r="C79" s="28">
        <v>0</v>
      </c>
    </row>
    <row r="80" spans="1:3" ht="27.6">
      <c r="A80" s="32" t="s">
        <v>105</v>
      </c>
      <c r="B80" s="8" t="s">
        <v>106</v>
      </c>
      <c r="C80" s="26">
        <v>0</v>
      </c>
    </row>
    <row r="81" spans="1:3">
      <c r="A81" s="10"/>
      <c r="B81" s="11" t="s">
        <v>107</v>
      </c>
      <c r="C81" s="26">
        <v>831.30000000000007</v>
      </c>
    </row>
    <row r="82" spans="1:3">
      <c r="A82" s="10"/>
      <c r="B82" s="11" t="s">
        <v>108</v>
      </c>
      <c r="C82" s="26">
        <v>249.39000000000001</v>
      </c>
    </row>
    <row r="83" spans="1:3">
      <c r="A83" s="10"/>
      <c r="B83" s="19" t="s">
        <v>109</v>
      </c>
      <c r="C83" s="26">
        <v>147.798</v>
      </c>
    </row>
    <row r="84" spans="1:3">
      <c r="A84" s="10"/>
      <c r="B84" s="11" t="s">
        <v>110</v>
      </c>
      <c r="C84" s="29">
        <v>902.75</v>
      </c>
    </row>
    <row r="85" spans="1:3">
      <c r="A85" s="10"/>
      <c r="B85" s="11" t="s">
        <v>111</v>
      </c>
      <c r="C85" s="26">
        <v>154.565</v>
      </c>
    </row>
    <row r="86" spans="1:3">
      <c r="A86" s="10"/>
      <c r="B86" s="5" t="s">
        <v>112</v>
      </c>
      <c r="C86" s="26">
        <v>366.29</v>
      </c>
    </row>
    <row r="87" spans="1:3">
      <c r="A87" s="10"/>
      <c r="B87" s="18" t="s">
        <v>113</v>
      </c>
      <c r="C87" s="26">
        <v>1509.816</v>
      </c>
    </row>
    <row r="88" spans="1:3">
      <c r="A88" s="10"/>
      <c r="B88" s="11" t="s">
        <v>114</v>
      </c>
      <c r="C88" s="26">
        <v>587.20000000000005</v>
      </c>
    </row>
    <row r="89" spans="1:3">
      <c r="A89" s="10"/>
      <c r="B89" s="5" t="s">
        <v>115</v>
      </c>
      <c r="C89" s="26">
        <v>358.19</v>
      </c>
    </row>
    <row r="90" spans="1:3">
      <c r="A90" s="10"/>
      <c r="B90" s="5" t="s">
        <v>116</v>
      </c>
      <c r="C90" s="26">
        <v>5.3110400000000002</v>
      </c>
    </row>
    <row r="91" spans="1:3">
      <c r="A91" s="10"/>
      <c r="B91" s="8" t="s">
        <v>117</v>
      </c>
      <c r="C91" s="27">
        <f>SUM(C60:C90)</f>
        <v>13252.697040000005</v>
      </c>
    </row>
    <row r="92" spans="1:3">
      <c r="A92" s="35"/>
      <c r="B92" s="8" t="s">
        <v>131</v>
      </c>
      <c r="C92" s="27">
        <v>28434</v>
      </c>
    </row>
    <row r="93" spans="1:3">
      <c r="A93" s="7"/>
      <c r="B93" s="8" t="s">
        <v>118</v>
      </c>
      <c r="C93" s="27">
        <f>C14+C26+C36+C44+C48+C49+C50+C57+C91+C92</f>
        <v>208125.39703999998</v>
      </c>
    </row>
    <row r="94" spans="1:3" s="20" customFormat="1">
      <c r="A94" s="37"/>
      <c r="B94" s="22" t="s">
        <v>122</v>
      </c>
      <c r="C94" s="23">
        <v>176849.95</v>
      </c>
    </row>
    <row r="95" spans="1:3" s="2" customFormat="1">
      <c r="A95" s="21"/>
      <c r="B95" s="22" t="s">
        <v>123</v>
      </c>
      <c r="C95" s="23">
        <v>185180.34</v>
      </c>
    </row>
    <row r="96" spans="1:3" s="2" customFormat="1">
      <c r="A96" s="24"/>
      <c r="B96" s="22" t="s">
        <v>130</v>
      </c>
      <c r="C96" s="25">
        <f>C95-C93</f>
        <v>-22945.057039999985</v>
      </c>
    </row>
    <row r="97" spans="1:3" s="2" customFormat="1">
      <c r="A97" s="24"/>
      <c r="B97" s="22" t="s">
        <v>124</v>
      </c>
      <c r="C97" s="25">
        <f>C5+C96</f>
        <v>-57681.027039999986</v>
      </c>
    </row>
    <row r="98" spans="1:3" s="6" customFormat="1">
      <c r="A98" s="40"/>
      <c r="B98" s="40"/>
      <c r="C98" s="3"/>
    </row>
    <row r="99" spans="1:3" s="6" customFormat="1">
      <c r="A99" s="40"/>
      <c r="B99" s="40"/>
      <c r="C99" s="3"/>
    </row>
    <row r="100" spans="1:3" s="6" customFormat="1">
      <c r="A100" s="40"/>
      <c r="B100" s="40"/>
      <c r="C100" s="3"/>
    </row>
    <row r="101" spans="1:3" s="6" customFormat="1">
      <c r="A101" s="40"/>
      <c r="B101" s="40"/>
      <c r="C101" s="3"/>
    </row>
    <row r="102" spans="1:3" s="12" customFormat="1">
      <c r="C102" s="3"/>
    </row>
    <row r="103" spans="1:3" s="12" customFormat="1">
      <c r="A103" s="42"/>
      <c r="B103" s="42"/>
      <c r="C103" s="3"/>
    </row>
    <row r="104" spans="1:3" s="12" customFormat="1">
      <c r="C104" s="3"/>
    </row>
    <row r="105" spans="1:3" s="12" customFormat="1">
      <c r="A105" s="41"/>
      <c r="B105" s="41"/>
      <c r="C105" s="3"/>
    </row>
    <row r="106" spans="1:3" s="12" customFormat="1">
      <c r="C106" s="3"/>
    </row>
    <row r="107" spans="1:3" s="12" customFormat="1">
      <c r="A107" s="41"/>
      <c r="B107" s="41"/>
      <c r="C107" s="3"/>
    </row>
  </sheetData>
  <mergeCells count="10">
    <mergeCell ref="A1:B1"/>
    <mergeCell ref="A99:B99"/>
    <mergeCell ref="A100:B100"/>
    <mergeCell ref="A101:B101"/>
    <mergeCell ref="A107:B107"/>
    <mergeCell ref="A98:B98"/>
    <mergeCell ref="A2:B2"/>
    <mergeCell ref="A3:B3"/>
    <mergeCell ref="A103:B103"/>
    <mergeCell ref="A105:B105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2020-01-20T03:35:35Z</dcterms:created>
  <dcterms:modified xsi:type="dcterms:W3CDTF">2020-03-17T03:22:47Z</dcterms:modified>
</cp:coreProperties>
</file>