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98" i="1"/>
  <c r="C33"/>
  <c r="C95"/>
  <c r="C99"/>
  <c r="B53"/>
  <c r="B42"/>
  <c r="B41"/>
  <c r="B40"/>
  <c r="B39"/>
  <c r="B32"/>
  <c r="B26"/>
  <c r="B23"/>
</calcChain>
</file>

<file path=xl/sharedStrings.xml><?xml version="1.0" encoding="utf-8"?>
<sst xmlns="http://schemas.openxmlformats.org/spreadsheetml/2006/main" count="132" uniqueCount="132">
  <si>
    <t>1.Содержание помещений общего пользования</t>
  </si>
  <si>
    <t>Влажное подметание лестничных площадок и маршей нижних двух этажей</t>
  </si>
  <si>
    <t>Влажное подметание лестничных площадок и маршей выше двух этажей</t>
  </si>
  <si>
    <t>Мытье лестниц нижних 2 этажей</t>
  </si>
  <si>
    <t>Мытье лестниц выше 2 этажей</t>
  </si>
  <si>
    <t>Влажная протирка стен, дверей,плафонов,оконных решеток, отоп.приборов,чердачных лестниц,шкафов для эл.сч.,почтовых ящиков,окон</t>
  </si>
  <si>
    <t>Мытье окон</t>
  </si>
  <si>
    <t>2. Содержание мусоропровода</t>
  </si>
  <si>
    <t>Очистка и дезинфекция клапанов</t>
  </si>
  <si>
    <t>Влажное подметание пола камер</t>
  </si>
  <si>
    <t>Удаление мусора из камер</t>
  </si>
  <si>
    <t>Уборка мусора с газона в летний период (случайный мусор)</t>
  </si>
  <si>
    <t>Уборка мусора с газона в летний период от листьев и сучьев</t>
  </si>
  <si>
    <t>Подметание снега при снегопаде более 2-х см</t>
  </si>
  <si>
    <t xml:space="preserve">Подметание снега выстой  менее 2-х см </t>
  </si>
  <si>
    <t>Сдвижка и пометание территории в зимний период (механизированная уборка)</t>
  </si>
  <si>
    <t>Посыпка пешеходных дорожек и проездов противогололедными материалами шириной 0,5м</t>
  </si>
  <si>
    <t>Очистка пешеходных дорожек, отмостки и проездов от наледи и льда шириной 0,5м</t>
  </si>
  <si>
    <t>Ремонт, регулировка, промывка, испытание, консервация, расконсервация системы центрального отопления</t>
  </si>
  <si>
    <t>Ершение канализационного выпуска</t>
  </si>
  <si>
    <t>Ершение канализационного стояка</t>
  </si>
  <si>
    <t>Диспетчерское обслуживание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</si>
  <si>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</si>
  <si>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 энергоснабжающей организации (вода)</t>
  </si>
  <si>
    <t>Снятие и запись показаний, обработка информации и занесение в компьютер, передача данных  энергоснабжающей организации (тепло)</t>
  </si>
  <si>
    <t>Снятие и запись показаний, обработка информации и занесение в компьютер, передача данных  энергоснабжающей организации эл.энергия</t>
  </si>
  <si>
    <t>Поверка коллективных приборов учета воды</t>
  </si>
  <si>
    <t>Поверка коллективных приборов учета тепла</t>
  </si>
  <si>
    <t>Текущий ремонт электрооборудования (непредвиденные работы)</t>
  </si>
  <si>
    <t>замена патрона энергосберегающего (восстановленного) на лестничном марше (1под1эт)</t>
  </si>
  <si>
    <t>замена энергосберегающего патрона (п.1)</t>
  </si>
  <si>
    <t>смена энергосберегающего патрона (3 под)</t>
  </si>
  <si>
    <t>замена энергосберегающего патрона (1 под)</t>
  </si>
  <si>
    <t>замена энергосберегающего патрона на лестничном марше</t>
  </si>
  <si>
    <t>замена патрона энергосберегающего на лестничном марше</t>
  </si>
  <si>
    <t>ремонт светильника освещения придомовой территории (3 под):</t>
  </si>
  <si>
    <t>смена дросселя 1И150ДНАТ без ИЗУ</t>
  </si>
  <si>
    <t>смена ИЗУ-1М 100/1000 (ДРИ и ДНАТ)</t>
  </si>
  <si>
    <t>смена лампы ДНАТ 150 Вт</t>
  </si>
  <si>
    <t>стоимость работы телевышки</t>
  </si>
  <si>
    <t>Текущий ремонт систем водоснабжения и водоотведения (непредвиденные работы)</t>
  </si>
  <si>
    <t>осмотр чердака на наличие течи кровли</t>
  </si>
  <si>
    <t>установка емкости (мешок ПВД 100мкм 200 л)под слив воды (1,3 п, чердак)</t>
  </si>
  <si>
    <t>замена врезного замка с переврезкой (3п,1эт, эл.щитовая)</t>
  </si>
  <si>
    <t>устранение засора канализационного стояка Ду 50 мм (стояк квартиры № 3)</t>
  </si>
  <si>
    <t>ремонтные работы на обратном трубопроводе ГВС в ИТП:</t>
  </si>
  <si>
    <t>установка перехода-футорки 3/4*1/2" н-в латунь</t>
  </si>
  <si>
    <t>установка перехода  3/4*1/2" вн/нар  латунь</t>
  </si>
  <si>
    <t>установка сгона Ду 15 мм</t>
  </si>
  <si>
    <t>смена контргайки Ду 15 мм</t>
  </si>
  <si>
    <t>смена отвода Ду 15 мм</t>
  </si>
  <si>
    <t>установка муфты стальной Ду 15 мм</t>
  </si>
  <si>
    <t>смена крана шарового Pride Ду 15 мм</t>
  </si>
  <si>
    <t>герметизация примыканий силиконовым герметиком</t>
  </si>
  <si>
    <t>Текущий ремонт конструктивных элементов (непредвиденные работы)</t>
  </si>
  <si>
    <t>герметизация трещин кровельного покрытия (1,2,3 п) лентой Nicoband</t>
  </si>
  <si>
    <t>установка уплотнителя на входную дверь (3п)</t>
  </si>
  <si>
    <t>регулировка дверного доводчика (2п, т.дв)</t>
  </si>
  <si>
    <t>установка дверного доводчика (2п т.дв) с привариванием металлич.уголка 50*50</t>
  </si>
  <si>
    <t>по управлению и обслуживанию</t>
  </si>
  <si>
    <t>МКД по ул.Мира 69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</si>
  <si>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</si>
  <si>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</si>
  <si>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</si>
  <si>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</si>
  <si>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2019г. </t>
  </si>
  <si>
    <t>1.1.</t>
  </si>
  <si>
    <t>1.2.</t>
  </si>
  <si>
    <t>1.3.</t>
  </si>
  <si>
    <t>1.4.</t>
  </si>
  <si>
    <t>1.5.</t>
  </si>
  <si>
    <t>1.6.</t>
  </si>
  <si>
    <t xml:space="preserve">                                 Итого по п.1 :</t>
  </si>
  <si>
    <t>2.1.</t>
  </si>
  <si>
    <t>2.2.</t>
  </si>
  <si>
    <t>2.3.</t>
  </si>
  <si>
    <t>2.4.</t>
  </si>
  <si>
    <t>2.5.</t>
  </si>
  <si>
    <t>2.6.</t>
  </si>
  <si>
    <t xml:space="preserve">                                 Итого по п.2 :</t>
  </si>
  <si>
    <t>3. Уборка придомовой территории , входящей в состав общего имущества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</si>
  <si>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</si>
  <si>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</si>
  <si>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</si>
  <si>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</si>
  <si>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</si>
  <si>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</si>
  <si>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</si>
  <si>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</si>
  <si>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</si>
  <si>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</si>
  <si>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 Подготовка многоквартирного дома к сезонной эксплуатации</t>
  </si>
  <si>
    <t>4.1.</t>
  </si>
  <si>
    <t>4.2.</t>
  </si>
  <si>
    <t>Замена ламп освещения подъездов, подвалов, чердаков, наружного освещения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</si>
  <si>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</si>
  <si>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</si>
  <si>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</si>
  <si>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</si>
  <si>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</si>
  <si>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</si>
  <si>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>5.6.</t>
  </si>
  <si>
    <t xml:space="preserve">                                Итого по п.3 :</t>
  </si>
  <si>
    <t xml:space="preserve">                               Итого по п.4 :</t>
  </si>
  <si>
    <t xml:space="preserve">                                Итого по п.5 :</t>
  </si>
  <si>
    <t>6. Аварийное обслуживание</t>
  </si>
  <si>
    <t>Аварийное обслуживание внутридомового инж.сантех. и электротехнического оборудования</t>
  </si>
  <si>
    <t>6.1.</t>
  </si>
  <si>
    <t>6.2.</t>
  </si>
  <si>
    <t xml:space="preserve">                              Итого по п.6 :</t>
  </si>
  <si>
    <t>7. Дератизация</t>
  </si>
  <si>
    <t>8. Дезинсекция</t>
  </si>
  <si>
    <t>9.Обслуживание коллективных приборов учета воды</t>
  </si>
  <si>
    <t>9.1.</t>
  </si>
  <si>
    <t>9.2.</t>
  </si>
  <si>
    <t>9.3.</t>
  </si>
  <si>
    <t>9.4.</t>
  </si>
  <si>
    <t>9.5.</t>
  </si>
  <si>
    <t>9.6.</t>
  </si>
  <si>
    <t>9.7.</t>
  </si>
  <si>
    <t xml:space="preserve">                              Итого по п.9 :</t>
  </si>
  <si>
    <t>10.Текущий ремонт</t>
  </si>
  <si>
    <t>10.1.</t>
  </si>
  <si>
    <t>10.2.</t>
  </si>
  <si>
    <t>10.3.</t>
  </si>
  <si>
    <t xml:space="preserve">                                 Итого по п.10 :</t>
  </si>
  <si>
    <t>Итого затраты по дому:</t>
  </si>
  <si>
    <t>Дезинфекция мусоросборников</t>
  </si>
  <si>
    <t>Дезинфекция мусоросбороприемных камер</t>
  </si>
  <si>
    <t>Устранение засоров клапанов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</si>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</sst>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4" fillId="0" borderId="0" xfId="0" applyNumberFormat="1" applyFont="1" applyAlignment="1">
      <alignment vertical="center"/>
    </xf>
    <xf numFmtId="2" fontId="6" fillId="0" borderId="0" xfId="1" applyNumberFormat="1" applyFont="1"/>
    <xf numFmtId="0" fontId="6" fillId="0" borderId="0" xfId="1" applyFont="1"/>
    <xf numFmtId="2" fontId="4" fillId="0" borderId="0" xfId="1" applyNumberFormat="1" applyFont="1"/>
    <xf numFmtId="2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1" applyFont="1" applyFill="1" applyAlignment="1">
      <alignment wrapText="1"/>
    </xf>
    <xf numFmtId="2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3" fillId="0" borderId="0" xfId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0\&#1078;&#1101;&#1082;-4-6\Documents%20and%20Settings\User\&#1056;&#1072;&#1073;&#1086;&#1095;&#1080;&#1081;%20&#1089;&#1090;&#1086;&#1083;\&#1069;&#1082;&#1086;&#1085;.&#1090;&#1072;&#1088;&#1080;&#1092;%202014&#1075;\6%20&#1070;&#1073;&#1080;&#1083;&#1077;&#1081;&#1085;&#1072;&#1103;%2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2014"/>
      <sheetName val="2015"/>
    </sheetNames>
    <sheetDataSet>
      <sheetData sheetId="0" refreshError="1">
        <row r="8">
          <cell r="BT8" t="str">
            <v>Подметание придомовой территории в летний период</v>
          </cell>
          <cell r="BW8" t="str">
            <v>Очистка урн</v>
          </cell>
          <cell r="CA8" t="str">
            <v>Кошение газонов</v>
          </cell>
          <cell r="CH8" t="str">
            <v>Проведение тех. осм. и устран. неисправн.систем центр.отопления</v>
          </cell>
          <cell r="CI8" t="str">
            <v>Проведение тех. осмотров и устран. неисправн.систем вентиляции</v>
          </cell>
          <cell r="CK8" t="str">
            <v>Проведение тех. осмотров и устран. неисправн. эл.технич.устройств</v>
          </cell>
          <cell r="CL8" t="str">
            <v>Проведение тех. осмотров  и устран. неисправнв системах ВиК</v>
          </cell>
          <cell r="CV8" t="str">
            <v>Обслуживание коллективных приборов учета воды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8"/>
  <sheetViews>
    <sheetView tabSelected="1" workbookViewId="0">
      <selection activeCell="B5" sqref="B5"/>
    </sheetView>
  </sheetViews>
  <sheetFormatPr defaultColWidth="9.109375" defaultRowHeight="14.4"/>
  <cols>
    <col min="1" max="1" width="5.33203125" style="21" customWidth="1"/>
    <col min="2" max="2" width="71" style="11" customWidth="1"/>
    <col min="3" max="3" width="26.33203125" style="10" customWidth="1"/>
    <col min="4" max="6" width="9.109375" style="11" customWidth="1"/>
    <col min="7" max="7" width="10.33203125" style="11" customWidth="1"/>
    <col min="8" max="193" width="9.109375" style="11" customWidth="1"/>
    <col min="194" max="194" width="5.33203125" style="11" customWidth="1"/>
    <col min="195" max="195" width="46" style="11" customWidth="1"/>
    <col min="196" max="205" width="9.33203125" style="11" customWidth="1"/>
    <col min="206" max="217" width="9.109375" style="11" customWidth="1"/>
    <col min="218" max="218" width="10.109375" style="11" customWidth="1"/>
    <col min="219" max="221" width="9.109375" style="11" customWidth="1"/>
    <col min="222" max="225" width="8.88671875" style="11" customWidth="1"/>
    <col min="226" max="226" width="9.109375" style="11" customWidth="1"/>
    <col min="227" max="227" width="9.44140625" style="11" customWidth="1"/>
    <col min="228" max="248" width="9.109375" style="11" customWidth="1"/>
    <col min="249" max="249" width="9.5546875" style="11" bestFit="1" customWidth="1"/>
    <col min="250" max="250" width="15.33203125" style="11" customWidth="1"/>
    <col min="251" max="16384" width="9.109375" style="11"/>
  </cols>
  <sheetData>
    <row r="1" spans="1:3" s="1" customFormat="1" ht="13.8">
      <c r="A1" s="35" t="s">
        <v>65</v>
      </c>
      <c r="B1" s="35"/>
      <c r="C1" s="26"/>
    </row>
    <row r="2" spans="1:3" s="1" customFormat="1" ht="13.8">
      <c r="A2" s="35" t="s">
        <v>59</v>
      </c>
      <c r="B2" s="35"/>
      <c r="C2" s="26"/>
    </row>
    <row r="3" spans="1:3" s="1" customFormat="1" ht="13.8">
      <c r="A3" s="35" t="s">
        <v>60</v>
      </c>
      <c r="B3" s="35"/>
      <c r="C3" s="26"/>
    </row>
    <row r="4" spans="1:3" s="1" customFormat="1" ht="13.8">
      <c r="A4" s="25"/>
      <c r="B4" s="25"/>
      <c r="C4" s="26"/>
    </row>
    <row r="5" spans="1:3" s="2" customFormat="1" ht="13.8">
      <c r="A5" s="18"/>
      <c r="B5" s="17" t="s">
        <v>131</v>
      </c>
      <c r="C5" s="23">
        <v>60896.34</v>
      </c>
    </row>
    <row r="6" spans="1:3" s="2" customFormat="1" ht="13.8">
      <c r="A6" s="18"/>
      <c r="B6" s="24" t="s">
        <v>0</v>
      </c>
      <c r="C6" s="24"/>
    </row>
    <row r="7" spans="1:3" s="2" customFormat="1" ht="27.6">
      <c r="A7" s="19" t="s">
        <v>66</v>
      </c>
      <c r="B7" s="3" t="s">
        <v>1</v>
      </c>
      <c r="C7" s="16">
        <v>27668.928000000004</v>
      </c>
    </row>
    <row r="8" spans="1:3" s="2" customFormat="1" ht="27.6">
      <c r="A8" s="19" t="s">
        <v>67</v>
      </c>
      <c r="B8" s="3" t="s">
        <v>2</v>
      </c>
      <c r="C8" s="16">
        <v>20063.903999999995</v>
      </c>
    </row>
    <row r="9" spans="1:3" s="2" customFormat="1" ht="13.8">
      <c r="A9" s="19" t="s">
        <v>68</v>
      </c>
      <c r="B9" s="3" t="s">
        <v>3</v>
      </c>
      <c r="C9" s="16">
        <v>20209.968000000004</v>
      </c>
    </row>
    <row r="10" spans="1:3" s="2" customFormat="1" ht="13.8">
      <c r="A10" s="19" t="s">
        <v>69</v>
      </c>
      <c r="B10" s="3" t="s">
        <v>4</v>
      </c>
      <c r="C10" s="16">
        <v>33737.592000000004</v>
      </c>
    </row>
    <row r="11" spans="1:3" s="2" customFormat="1" ht="41.4">
      <c r="A11" s="19" t="s">
        <v>70</v>
      </c>
      <c r="B11" s="3" t="s">
        <v>5</v>
      </c>
      <c r="C11" s="16">
        <v>5731.9920000000002</v>
      </c>
    </row>
    <row r="12" spans="1:3" s="2" customFormat="1" ht="13.8">
      <c r="A12" s="19" t="s">
        <v>71</v>
      </c>
      <c r="B12" s="3" t="s">
        <v>6</v>
      </c>
      <c r="C12" s="16">
        <v>278.45999999999998</v>
      </c>
    </row>
    <row r="13" spans="1:3" s="2" customFormat="1" ht="13.8">
      <c r="A13" s="18"/>
      <c r="B13" s="18" t="s">
        <v>72</v>
      </c>
      <c r="C13" s="23">
        <v>107690.84400000001</v>
      </c>
    </row>
    <row r="14" spans="1:3" s="2" customFormat="1" ht="13.8">
      <c r="A14" s="18"/>
      <c r="B14" s="24" t="s">
        <v>7</v>
      </c>
      <c r="C14" s="24"/>
    </row>
    <row r="15" spans="1:3" s="2" customFormat="1" ht="13.8">
      <c r="A15" s="19" t="s">
        <v>73</v>
      </c>
      <c r="B15" s="3" t="s">
        <v>8</v>
      </c>
      <c r="C15" s="16">
        <v>2868.48</v>
      </c>
    </row>
    <row r="16" spans="1:3" s="2" customFormat="1" ht="13.8">
      <c r="A16" s="19" t="s">
        <v>74</v>
      </c>
      <c r="B16" s="3" t="s">
        <v>9</v>
      </c>
      <c r="C16" s="16">
        <v>4038.4239999999995</v>
      </c>
    </row>
    <row r="17" spans="1:3" s="2" customFormat="1" ht="13.8">
      <c r="A17" s="19" t="s">
        <v>75</v>
      </c>
      <c r="B17" s="3" t="s">
        <v>10</v>
      </c>
      <c r="C17" s="16">
        <v>14716.732799999996</v>
      </c>
    </row>
    <row r="18" spans="1:3" s="2" customFormat="1" ht="13.8">
      <c r="A18" s="19" t="s">
        <v>76</v>
      </c>
      <c r="B18" s="3" t="s">
        <v>127</v>
      </c>
      <c r="C18" s="16">
        <v>1384.5600000000004</v>
      </c>
    </row>
    <row r="19" spans="1:3" s="2" customFormat="1" ht="13.8">
      <c r="A19" s="19" t="s">
        <v>77</v>
      </c>
      <c r="B19" s="3" t="s">
        <v>128</v>
      </c>
      <c r="C19" s="16">
        <v>2786.1600000000003</v>
      </c>
    </row>
    <row r="20" spans="1:3" s="2" customFormat="1" ht="13.8">
      <c r="A20" s="19" t="s">
        <v>78</v>
      </c>
      <c r="B20" s="3" t="s">
        <v>129</v>
      </c>
      <c r="C20" s="27">
        <v>21.64</v>
      </c>
    </row>
    <row r="21" spans="1:3" s="2" customFormat="1" ht="13.8">
      <c r="A21" s="18"/>
      <c r="B21" s="18" t="s">
        <v>79</v>
      </c>
      <c r="C21" s="23">
        <v>25815.996799999997</v>
      </c>
    </row>
    <row r="22" spans="1:3" s="2" customFormat="1" ht="27.6" customHeight="1">
      <c r="A22" s="18"/>
      <c r="B22" s="24" t="s">
        <v>80</v>
      </c>
      <c r="C22" s="24"/>
    </row>
    <row r="23" spans="1:3" s="2" customFormat="1" ht="13.8">
      <c r="A23" s="19" t="s">
        <v>81</v>
      </c>
      <c r="B23" s="3" t="str">
        <f>[1]Лист1!BT8</f>
        <v>Подметание придомовой территории в летний период</v>
      </c>
      <c r="C23" s="16">
        <v>6812.2740000000003</v>
      </c>
    </row>
    <row r="24" spans="1:3" s="2" customFormat="1" ht="13.8">
      <c r="A24" s="19" t="s">
        <v>82</v>
      </c>
      <c r="B24" s="3" t="s">
        <v>11</v>
      </c>
      <c r="C24" s="16">
        <v>2355.7119999999995</v>
      </c>
    </row>
    <row r="25" spans="1:3" s="2" customFormat="1" ht="13.8">
      <c r="A25" s="19" t="s">
        <v>83</v>
      </c>
      <c r="B25" s="3" t="s">
        <v>12</v>
      </c>
      <c r="C25" s="16">
        <v>0</v>
      </c>
    </row>
    <row r="26" spans="1:3" s="4" customFormat="1" ht="13.8">
      <c r="A26" s="28" t="s">
        <v>84</v>
      </c>
      <c r="B26" s="5" t="str">
        <f>[1]Лист1!BW8</f>
        <v>Очистка урн</v>
      </c>
      <c r="C26" s="27">
        <v>2806.170000000001</v>
      </c>
    </row>
    <row r="27" spans="1:3" s="2" customFormat="1" ht="13.8">
      <c r="A27" s="19" t="s">
        <v>85</v>
      </c>
      <c r="B27" s="3" t="s">
        <v>13</v>
      </c>
      <c r="C27" s="16">
        <v>7555.2699999999995</v>
      </c>
    </row>
    <row r="28" spans="1:3" s="2" customFormat="1" ht="13.8">
      <c r="A28" s="19" t="s">
        <v>86</v>
      </c>
      <c r="B28" s="3" t="s">
        <v>14</v>
      </c>
      <c r="C28" s="16">
        <v>17530.109333333334</v>
      </c>
    </row>
    <row r="29" spans="1:3" s="2" customFormat="1" ht="27.6">
      <c r="A29" s="19" t="s">
        <v>87</v>
      </c>
      <c r="B29" s="3" t="s">
        <v>15</v>
      </c>
      <c r="C29" s="16">
        <v>0</v>
      </c>
    </row>
    <row r="30" spans="1:3" s="2" customFormat="1" ht="27.6">
      <c r="A30" s="19" t="s">
        <v>88</v>
      </c>
      <c r="B30" s="3" t="s">
        <v>16</v>
      </c>
      <c r="C30" s="16">
        <v>639.6</v>
      </c>
    </row>
    <row r="31" spans="1:3" s="2" customFormat="1" ht="27.6">
      <c r="A31" s="19" t="s">
        <v>89</v>
      </c>
      <c r="B31" s="3" t="s">
        <v>17</v>
      </c>
      <c r="C31" s="16">
        <v>5015.1990000000005</v>
      </c>
    </row>
    <row r="32" spans="1:3" s="2" customFormat="1" ht="27.6">
      <c r="A32" s="19" t="s">
        <v>90</v>
      </c>
      <c r="B32" s="3" t="str">
        <f>[1]Лист1!CA8</f>
        <v>Кошение газонов</v>
      </c>
      <c r="C32" s="16">
        <v>758.41599999999994</v>
      </c>
    </row>
    <row r="33" spans="1:7" s="2" customFormat="1" ht="13.8">
      <c r="A33" s="18"/>
      <c r="B33" s="18" t="s">
        <v>102</v>
      </c>
      <c r="C33" s="23">
        <f>SUM(C23:C32)</f>
        <v>43472.75033333333</v>
      </c>
      <c r="G33" s="12"/>
    </row>
    <row r="34" spans="1:7" s="2" customFormat="1" ht="13.8">
      <c r="A34" s="18"/>
      <c r="B34" s="24" t="s">
        <v>91</v>
      </c>
      <c r="C34" s="24"/>
    </row>
    <row r="35" spans="1:7" s="2" customFormat="1" ht="27.6">
      <c r="A35" s="19" t="s">
        <v>92</v>
      </c>
      <c r="B35" s="5" t="s">
        <v>18</v>
      </c>
      <c r="C35" s="16">
        <v>62697.096000000012</v>
      </c>
    </row>
    <row r="36" spans="1:7" s="2" customFormat="1" ht="27.6">
      <c r="A36" s="19" t="s">
        <v>93</v>
      </c>
      <c r="B36" s="3" t="s">
        <v>94</v>
      </c>
      <c r="C36" s="27">
        <v>1570.9199999999998</v>
      </c>
    </row>
    <row r="37" spans="1:7" s="2" customFormat="1" ht="13.8">
      <c r="A37" s="18"/>
      <c r="B37" s="18" t="s">
        <v>103</v>
      </c>
      <c r="C37" s="23">
        <v>64268.016000000011</v>
      </c>
    </row>
    <row r="38" spans="1:7" s="2" customFormat="1" ht="13.8">
      <c r="A38" s="18"/>
      <c r="B38" s="24" t="s">
        <v>95</v>
      </c>
      <c r="C38" s="24"/>
    </row>
    <row r="39" spans="1:7" s="2" customFormat="1" ht="13.8">
      <c r="A39" s="19" t="s">
        <v>96</v>
      </c>
      <c r="B39" s="3" t="str">
        <f>[1]Лист1!CH8</f>
        <v>Проведение тех. осм. и устран. неисправн.систем центр.отопления</v>
      </c>
      <c r="C39" s="16">
        <v>17189.68</v>
      </c>
    </row>
    <row r="40" spans="1:7" s="2" customFormat="1" ht="13.8">
      <c r="A40" s="19" t="s">
        <v>97</v>
      </c>
      <c r="B40" s="3" t="str">
        <f>[1]Лист1!CI8</f>
        <v>Проведение тех. осмотров и устран. неисправн.систем вентиляции</v>
      </c>
      <c r="C40" s="16">
        <v>8594.84</v>
      </c>
    </row>
    <row r="41" spans="1:7" s="2" customFormat="1" ht="13.8">
      <c r="A41" s="19" t="s">
        <v>98</v>
      </c>
      <c r="B41" s="3" t="str">
        <f>[1]Лист1!CK8</f>
        <v>Проведение тех. осмотров и устран. неисправн. эл.технич.устройств</v>
      </c>
      <c r="C41" s="16">
        <v>10834.022000000001</v>
      </c>
    </row>
    <row r="42" spans="1:7" s="2" customFormat="1" ht="13.8">
      <c r="A42" s="19" t="s">
        <v>99</v>
      </c>
      <c r="B42" s="3" t="str">
        <f>[1]Лист1!CL8</f>
        <v>Проведение тех. осмотров  и устран. неисправнв системах ВиК</v>
      </c>
      <c r="C42" s="16">
        <v>12892.26</v>
      </c>
    </row>
    <row r="43" spans="1:7" s="2" customFormat="1" ht="13.8">
      <c r="A43" s="19" t="s">
        <v>100</v>
      </c>
      <c r="B43" s="3" t="s">
        <v>19</v>
      </c>
      <c r="C43" s="16">
        <v>1830.1</v>
      </c>
    </row>
    <row r="44" spans="1:7" s="2" customFormat="1" ht="13.8">
      <c r="A44" s="19" t="s">
        <v>101</v>
      </c>
      <c r="B44" s="3" t="s">
        <v>20</v>
      </c>
      <c r="C44" s="16">
        <v>0</v>
      </c>
    </row>
    <row r="45" spans="1:7" s="2" customFormat="1" ht="13.8">
      <c r="A45" s="18"/>
      <c r="B45" s="18" t="s">
        <v>104</v>
      </c>
      <c r="C45" s="23">
        <v>51340.902000000002</v>
      </c>
    </row>
    <row r="46" spans="1:7" s="2" customFormat="1" ht="13.8">
      <c r="A46" s="18"/>
      <c r="B46" s="24" t="s">
        <v>105</v>
      </c>
      <c r="C46" s="24"/>
    </row>
    <row r="47" spans="1:7" s="2" customFormat="1" ht="27.6">
      <c r="A47" s="28" t="s">
        <v>107</v>
      </c>
      <c r="B47" s="3" t="s">
        <v>106</v>
      </c>
      <c r="C47" s="16">
        <v>24156.024000000001</v>
      </c>
    </row>
    <row r="48" spans="1:7" s="2" customFormat="1" ht="13.8">
      <c r="A48" s="28" t="s">
        <v>108</v>
      </c>
      <c r="B48" s="3" t="s">
        <v>21</v>
      </c>
      <c r="C48" s="16">
        <v>6785.3999999999987</v>
      </c>
    </row>
    <row r="49" spans="1:3" s="2" customFormat="1" ht="13.8">
      <c r="A49" s="18"/>
      <c r="B49" s="18" t="s">
        <v>109</v>
      </c>
      <c r="C49" s="23">
        <v>30941.423999999999</v>
      </c>
    </row>
    <row r="50" spans="1:3" s="2" customFormat="1" ht="13.8">
      <c r="A50" s="29"/>
      <c r="B50" s="24" t="s">
        <v>110</v>
      </c>
      <c r="C50" s="23">
        <v>2454.4759999999997</v>
      </c>
    </row>
    <row r="51" spans="1:3" s="2" customFormat="1" ht="13.8">
      <c r="A51" s="29"/>
      <c r="B51" s="22" t="s">
        <v>111</v>
      </c>
      <c r="C51" s="23">
        <v>2380.5459999999998</v>
      </c>
    </row>
    <row r="52" spans="1:3" s="2" customFormat="1" ht="13.8">
      <c r="A52" s="18"/>
      <c r="B52" s="24" t="s">
        <v>112</v>
      </c>
      <c r="C52" s="24"/>
    </row>
    <row r="53" spans="1:3" s="2" customFormat="1" ht="13.8">
      <c r="A53" s="19" t="s">
        <v>113</v>
      </c>
      <c r="B53" s="3" t="str">
        <f>[1]Лист1!CV8</f>
        <v>Обслуживание коллективных приборов учета воды</v>
      </c>
      <c r="C53" s="16">
        <v>3156</v>
      </c>
    </row>
    <row r="54" spans="1:3" s="2" customFormat="1" ht="13.8">
      <c r="A54" s="19" t="s">
        <v>114</v>
      </c>
      <c r="B54" s="3" t="s">
        <v>22</v>
      </c>
      <c r="C54" s="16">
        <v>3156</v>
      </c>
    </row>
    <row r="55" spans="1:3" s="2" customFormat="1" ht="27.6">
      <c r="A55" s="19" t="s">
        <v>115</v>
      </c>
      <c r="B55" s="3" t="s">
        <v>23</v>
      </c>
      <c r="C55" s="16">
        <v>3072</v>
      </c>
    </row>
    <row r="56" spans="1:3" s="2" customFormat="1" ht="27.6">
      <c r="A56" s="19" t="s">
        <v>116</v>
      </c>
      <c r="B56" s="3" t="s">
        <v>24</v>
      </c>
      <c r="C56" s="16">
        <v>3072</v>
      </c>
    </row>
    <row r="57" spans="1:3" s="2" customFormat="1" ht="41.4">
      <c r="A57" s="19" t="s">
        <v>117</v>
      </c>
      <c r="B57" s="3" t="s">
        <v>25</v>
      </c>
      <c r="C57" s="16">
        <v>3072</v>
      </c>
    </row>
    <row r="58" spans="1:3" s="2" customFormat="1" ht="13.8">
      <c r="A58" s="19" t="s">
        <v>118</v>
      </c>
      <c r="B58" s="3" t="s">
        <v>26</v>
      </c>
      <c r="C58" s="16">
        <v>0</v>
      </c>
    </row>
    <row r="59" spans="1:3" s="2" customFormat="1" ht="13.8">
      <c r="A59" s="19" t="s">
        <v>119</v>
      </c>
      <c r="B59" s="3" t="s">
        <v>27</v>
      </c>
      <c r="C59" s="16">
        <v>17234.400000000001</v>
      </c>
    </row>
    <row r="60" spans="1:3" s="2" customFormat="1" ht="13.8">
      <c r="A60" s="18"/>
      <c r="B60" s="18" t="s">
        <v>120</v>
      </c>
      <c r="C60" s="23">
        <v>32762.400000000001</v>
      </c>
    </row>
    <row r="61" spans="1:3" s="6" customFormat="1" ht="13.8">
      <c r="A61" s="18"/>
      <c r="B61" s="24" t="s">
        <v>121</v>
      </c>
      <c r="C61" s="24"/>
    </row>
    <row r="62" spans="1:3" s="6" customFormat="1" ht="27.6">
      <c r="A62" s="19" t="s">
        <v>122</v>
      </c>
      <c r="B62" s="7" t="s">
        <v>28</v>
      </c>
      <c r="C62" s="16"/>
    </row>
    <row r="63" spans="1:3" s="6" customFormat="1" ht="27.6">
      <c r="A63" s="18"/>
      <c r="B63" s="3" t="s">
        <v>29</v>
      </c>
      <c r="C63" s="16">
        <v>215.37</v>
      </c>
    </row>
    <row r="64" spans="1:3" s="6" customFormat="1" ht="13.8">
      <c r="A64" s="18"/>
      <c r="B64" s="3" t="s">
        <v>30</v>
      </c>
      <c r="C64" s="16">
        <v>370.31</v>
      </c>
    </row>
    <row r="65" spans="1:3" s="6" customFormat="1" ht="13.8">
      <c r="A65" s="19"/>
      <c r="B65" s="5" t="s">
        <v>31</v>
      </c>
      <c r="C65" s="16">
        <v>370.31</v>
      </c>
    </row>
    <row r="66" spans="1:3" s="6" customFormat="1" ht="13.8">
      <c r="A66" s="19"/>
      <c r="B66" s="3" t="s">
        <v>32</v>
      </c>
      <c r="C66" s="16">
        <v>370.31</v>
      </c>
    </row>
    <row r="67" spans="1:3" s="6" customFormat="1" ht="13.8">
      <c r="A67" s="19"/>
      <c r="B67" s="3" t="s">
        <v>33</v>
      </c>
      <c r="C67" s="16">
        <v>370.31</v>
      </c>
    </row>
    <row r="68" spans="1:3" s="6" customFormat="1" ht="13.8">
      <c r="A68" s="18"/>
      <c r="B68" s="3" t="s">
        <v>34</v>
      </c>
      <c r="C68" s="16">
        <v>740.62</v>
      </c>
    </row>
    <row r="69" spans="1:3" s="6" customFormat="1" ht="13.8">
      <c r="A69" s="18"/>
      <c r="B69" s="7" t="s">
        <v>35</v>
      </c>
      <c r="C69" s="16"/>
    </row>
    <row r="70" spans="1:3" s="6" customFormat="1" ht="13.8">
      <c r="A70" s="18"/>
      <c r="B70" s="3" t="s">
        <v>36</v>
      </c>
      <c r="C70" s="16">
        <v>402.84</v>
      </c>
    </row>
    <row r="71" spans="1:3" s="6" customFormat="1" ht="13.8">
      <c r="A71" s="18"/>
      <c r="B71" s="3" t="s">
        <v>37</v>
      </c>
      <c r="C71" s="16">
        <v>341.24</v>
      </c>
    </row>
    <row r="72" spans="1:3" s="6" customFormat="1" ht="13.8">
      <c r="A72" s="18"/>
      <c r="B72" s="3" t="s">
        <v>38</v>
      </c>
      <c r="C72" s="16">
        <v>533.6</v>
      </c>
    </row>
    <row r="73" spans="1:3" s="6" customFormat="1" ht="13.8">
      <c r="A73" s="18"/>
      <c r="B73" s="3" t="s">
        <v>39</v>
      </c>
      <c r="C73" s="16">
        <v>1688.1999999999998</v>
      </c>
    </row>
    <row r="74" spans="1:3" s="6" customFormat="1" ht="27.6">
      <c r="A74" s="19" t="s">
        <v>123</v>
      </c>
      <c r="B74" s="7" t="s">
        <v>40</v>
      </c>
      <c r="C74" s="16"/>
    </row>
    <row r="75" spans="1:3" s="6" customFormat="1" ht="13.8">
      <c r="A75" s="19"/>
      <c r="B75" s="8" t="s">
        <v>41</v>
      </c>
      <c r="C75" s="16">
        <v>0</v>
      </c>
    </row>
    <row r="76" spans="1:3" s="6" customFormat="1" ht="27.6">
      <c r="A76" s="19"/>
      <c r="B76" s="3" t="s">
        <v>42</v>
      </c>
      <c r="C76" s="16">
        <v>240</v>
      </c>
    </row>
    <row r="77" spans="1:3" s="6" customFormat="1" ht="13.8">
      <c r="A77" s="19"/>
      <c r="B77" s="8" t="s">
        <v>43</v>
      </c>
      <c r="C77" s="16">
        <v>651.99</v>
      </c>
    </row>
    <row r="78" spans="1:3" s="6" customFormat="1" ht="27.6">
      <c r="A78" s="19"/>
      <c r="B78" s="3" t="s">
        <v>44</v>
      </c>
      <c r="C78" s="16">
        <v>0</v>
      </c>
    </row>
    <row r="79" spans="1:3" s="6" customFormat="1" ht="13.8">
      <c r="A79" s="18"/>
      <c r="B79" s="7" t="s">
        <v>45</v>
      </c>
      <c r="C79" s="16"/>
    </row>
    <row r="80" spans="1:3" s="6" customFormat="1" ht="13.8">
      <c r="A80" s="18"/>
      <c r="B80" s="3" t="s">
        <v>46</v>
      </c>
      <c r="C80" s="16">
        <v>293.18</v>
      </c>
    </row>
    <row r="81" spans="1:6" s="6" customFormat="1" ht="13.8">
      <c r="A81" s="18"/>
      <c r="B81" s="3" t="s">
        <v>47</v>
      </c>
      <c r="C81" s="16">
        <v>293.18</v>
      </c>
    </row>
    <row r="82" spans="1:6" s="6" customFormat="1" ht="13.8">
      <c r="A82" s="18"/>
      <c r="B82" s="3" t="s">
        <v>48</v>
      </c>
      <c r="C82" s="16">
        <v>199.71</v>
      </c>
    </row>
    <row r="83" spans="1:6" s="6" customFormat="1" ht="13.8">
      <c r="A83" s="18"/>
      <c r="B83" s="3" t="s">
        <v>49</v>
      </c>
      <c r="C83" s="16">
        <v>70.400000000000006</v>
      </c>
    </row>
    <row r="84" spans="1:6" s="6" customFormat="1" ht="13.8">
      <c r="A84" s="18"/>
      <c r="B84" s="3" t="s">
        <v>50</v>
      </c>
      <c r="C84" s="16">
        <v>584.08000000000004</v>
      </c>
    </row>
    <row r="85" spans="1:6" s="6" customFormat="1" ht="13.8">
      <c r="A85" s="18"/>
      <c r="B85" s="3" t="s">
        <v>51</v>
      </c>
      <c r="C85" s="16">
        <v>486.55</v>
      </c>
    </row>
    <row r="86" spans="1:6" s="6" customFormat="1" ht="13.8">
      <c r="A86" s="18"/>
      <c r="B86" s="3" t="s">
        <v>52</v>
      </c>
      <c r="C86" s="16">
        <v>918.01</v>
      </c>
    </row>
    <row r="87" spans="1:6" s="6" customFormat="1" ht="13.8">
      <c r="A87" s="18"/>
      <c r="B87" s="3" t="s">
        <v>53</v>
      </c>
      <c r="C87" s="16">
        <v>20.225999999999999</v>
      </c>
    </row>
    <row r="88" spans="1:6" s="6" customFormat="1" ht="27.6">
      <c r="A88" s="19" t="s">
        <v>124</v>
      </c>
      <c r="B88" s="7" t="s">
        <v>54</v>
      </c>
      <c r="C88" s="16"/>
    </row>
    <row r="89" spans="1:6" s="6" customFormat="1" ht="13.8">
      <c r="A89" s="19"/>
      <c r="B89" s="3" t="s">
        <v>55</v>
      </c>
      <c r="C89" s="16">
        <v>1800.1823999999999</v>
      </c>
    </row>
    <row r="90" spans="1:6" s="6" customFormat="1" ht="13.8">
      <c r="A90" s="19"/>
      <c r="B90" s="3" t="s">
        <v>56</v>
      </c>
      <c r="C90" s="16">
        <v>113.92</v>
      </c>
    </row>
    <row r="91" spans="1:6" s="6" customFormat="1" ht="13.8">
      <c r="A91" s="19"/>
      <c r="B91" s="5" t="s">
        <v>57</v>
      </c>
      <c r="C91" s="16">
        <v>528.9</v>
      </c>
    </row>
    <row r="92" spans="1:6" s="6" customFormat="1" ht="27.6">
      <c r="A92" s="19"/>
      <c r="B92" s="5" t="s">
        <v>58</v>
      </c>
      <c r="C92" s="16">
        <v>1872.49</v>
      </c>
    </row>
    <row r="93" spans="1:6" s="6" customFormat="1" ht="13.8">
      <c r="A93" s="18"/>
      <c r="B93" s="18" t="s">
        <v>125</v>
      </c>
      <c r="C93" s="23">
        <v>13475.928400000001</v>
      </c>
    </row>
    <row r="94" spans="1:6" s="2" customFormat="1" ht="13.8">
      <c r="A94" s="29"/>
      <c r="B94" s="24" t="s">
        <v>130</v>
      </c>
      <c r="C94" s="23">
        <v>67854</v>
      </c>
    </row>
    <row r="95" spans="1:6" s="2" customFormat="1" ht="13.8">
      <c r="A95" s="28"/>
      <c r="B95" s="7" t="s">
        <v>126</v>
      </c>
      <c r="C95" s="23">
        <f>C13+C21+C33+C37+C45+C49+C50+C51+C60+C93+C94</f>
        <v>442457.28353333334</v>
      </c>
    </row>
    <row r="96" spans="1:6" s="4" customFormat="1" ht="13.8">
      <c r="A96" s="30"/>
      <c r="B96" s="31" t="s">
        <v>61</v>
      </c>
      <c r="C96" s="32">
        <v>497193.93</v>
      </c>
      <c r="D96" s="13"/>
      <c r="E96" s="14"/>
      <c r="F96" s="14"/>
    </row>
    <row r="97" spans="1:6" s="1" customFormat="1" ht="13.8">
      <c r="A97" s="30"/>
      <c r="B97" s="31" t="s">
        <v>62</v>
      </c>
      <c r="C97" s="32">
        <v>491970.45</v>
      </c>
      <c r="D97" s="15"/>
      <c r="E97" s="15"/>
      <c r="F97" s="15"/>
    </row>
    <row r="98" spans="1:6" s="1" customFormat="1" ht="13.8">
      <c r="A98" s="30"/>
      <c r="B98" s="31" t="s">
        <v>63</v>
      </c>
      <c r="C98" s="33">
        <f>C97-C95</f>
        <v>49513.166466666677</v>
      </c>
      <c r="D98" s="14"/>
      <c r="E98" s="14"/>
      <c r="F98" s="14"/>
    </row>
    <row r="99" spans="1:6" s="1" customFormat="1" ht="13.8">
      <c r="A99" s="30"/>
      <c r="B99" s="31" t="s">
        <v>64</v>
      </c>
      <c r="C99" s="33">
        <f>C5+C98</f>
        <v>110409.50646666667</v>
      </c>
      <c r="D99" s="14"/>
      <c r="E99" s="14"/>
      <c r="F99" s="14"/>
    </row>
    <row r="100" spans="1:6" s="1" customFormat="1" ht="13.8">
      <c r="A100" s="37"/>
      <c r="B100" s="37"/>
      <c r="C100" s="9"/>
    </row>
    <row r="101" spans="1:6" s="1" customFormat="1" ht="13.8">
      <c r="A101" s="37"/>
      <c r="B101" s="37"/>
      <c r="C101" s="9"/>
    </row>
    <row r="102" spans="1:6" s="1" customFormat="1" ht="13.8">
      <c r="A102" s="37"/>
      <c r="B102" s="37"/>
      <c r="C102" s="9"/>
    </row>
    <row r="103" spans="1:6" s="2" customFormat="1" ht="13.8">
      <c r="A103" s="20"/>
      <c r="C103" s="9"/>
    </row>
    <row r="104" spans="1:6" s="2" customFormat="1" ht="13.8">
      <c r="A104" s="36"/>
      <c r="B104" s="36"/>
      <c r="C104" s="9"/>
    </row>
    <row r="105" spans="1:6" s="2" customFormat="1" ht="13.8">
      <c r="A105" s="20"/>
      <c r="C105" s="9"/>
    </row>
    <row r="106" spans="1:6" s="2" customFormat="1" ht="13.8">
      <c r="A106" s="34"/>
      <c r="B106" s="34"/>
      <c r="C106" s="9"/>
    </row>
    <row r="107" spans="1:6" s="2" customFormat="1" ht="13.8">
      <c r="A107" s="20"/>
      <c r="C107" s="9"/>
    </row>
    <row r="108" spans="1:6" s="2" customFormat="1" ht="13.8">
      <c r="A108" s="34"/>
      <c r="B108" s="34"/>
      <c r="C108" s="9"/>
    </row>
  </sheetData>
  <mergeCells count="9">
    <mergeCell ref="A108:B108"/>
    <mergeCell ref="A2:B2"/>
    <mergeCell ref="A3:B3"/>
    <mergeCell ref="A104:B104"/>
    <mergeCell ref="A106:B106"/>
    <mergeCell ref="A1:B1"/>
    <mergeCell ref="A100:B100"/>
    <mergeCell ref="A101:B101"/>
    <mergeCell ref="A102:B10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2020-03-16T09:36:28Z</cp:lastPrinted>
  <dcterms:created xsi:type="dcterms:W3CDTF">2020-01-10T04:24:22Z</dcterms:created>
  <dcterms:modified xsi:type="dcterms:W3CDTF">2020-03-17T03:07:39Z</dcterms:modified>
</cp:coreProperties>
</file>