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600" windowHeight="108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152" i="1"/>
  <c r="C26"/>
  <c r="C38"/>
  <c r="C149"/>
  <c r="C153"/>
</calcChain>
</file>

<file path=xl/sharedStrings.xml><?xml version="1.0" encoding="utf-8"?>
<sst xmlns="http://schemas.openxmlformats.org/spreadsheetml/2006/main" count="195" uniqueCount="193">
  <si>
    <t>1.1.</t>
  </si>
  <si>
    <t>Влажное подметание лестничных площадок и маршей нижних 2-х этажей</t>
  </si>
  <si>
    <t>Влажное подметание лестничных площадок и маршей выше  2-го этажа</t>
  </si>
  <si>
    <t>Влажное подметание общих лоджий</t>
  </si>
  <si>
    <t>1.2.</t>
  </si>
  <si>
    <t>Мытье лестничных площадок и маршей нижних 2-х этажей</t>
  </si>
  <si>
    <t>Мытье лестничных площадок и маршей выше 2-го этажа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</si>
  <si>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</si>
  <si>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</t>
  </si>
  <si>
    <t>1.7.</t>
  </si>
  <si>
    <t>Очистка  подвала  от мусора</t>
  </si>
  <si>
    <t>Очистка кровли от снега</t>
  </si>
  <si>
    <t>Техническое содержание лифтов</t>
  </si>
  <si>
    <t>ПТО лифтов</t>
  </si>
  <si>
    <t>Обследование лифтов, отслуживших нормативный срок</t>
  </si>
  <si>
    <t>2. Содержание мусоропроводов</t>
  </si>
  <si>
    <t>2.1.</t>
  </si>
  <si>
    <t>Очистка и и дезинфекция клапанов</t>
  </si>
  <si>
    <t>2.2.</t>
  </si>
  <si>
    <t>Влажное подметание пола камер</t>
  </si>
  <si>
    <t>2.3.</t>
  </si>
  <si>
    <t>Удаление мусора из камер</t>
  </si>
  <si>
    <t>2.4.</t>
  </si>
  <si>
    <t>2.5.</t>
  </si>
  <si>
    <t>2.6.</t>
  </si>
  <si>
    <t>Подметание придомовой территории в летний период</t>
  </si>
  <si>
    <t>Уборка мусора с газона в летний период (листья и сучья)</t>
  </si>
  <si>
    <t>Очистка урн</t>
  </si>
  <si>
    <t>Подметание снега  высотой до 2-х см</t>
  </si>
  <si>
    <t>Подметание снега  выше 2-х см</t>
  </si>
  <si>
    <t>Механизированная уборка внутридворовых проездов, очистка территории от уплотненного снега толщиной 20см</t>
  </si>
  <si>
    <t>Посыпка пешеходных дорожек и проездов противогололедными материалами шириной 0,5м</t>
  </si>
  <si>
    <t>Очистка пешеходных дорожек, отмостки  и проездов от наледи и льда шириной 0,5м</t>
  </si>
  <si>
    <t>Кошение газонов</t>
  </si>
  <si>
    <t>3.1.</t>
  </si>
  <si>
    <t>Ремонт, регулировка, промывка, испытание, консервация, расконсервация системы центрального отопления</t>
  </si>
  <si>
    <t xml:space="preserve"> - Промывка трубопроводов системы ЦО</t>
  </si>
  <si>
    <t xml:space="preserve"> - Испытание трубопроводов системы ЦО</t>
  </si>
  <si>
    <t xml:space="preserve"> - Регулировка и наладка системы ЦО</t>
  </si>
  <si>
    <t xml:space="preserve"> - консервация , расконсервация системы ЦО</t>
  </si>
  <si>
    <t xml:space="preserve"> - ликвидация возд.пробок в тояке отопления</t>
  </si>
  <si>
    <t>Замена ламп освещения подъездов, подвалов</t>
  </si>
  <si>
    <t>4.1.</t>
  </si>
  <si>
    <t>Проведение технических осмотров и устранение незначительных неисправностей систем вентиляции (констр.элем.)</t>
  </si>
  <si>
    <t>4.2.</t>
  </si>
  <si>
    <t>Проведение технических осмотров и устранение незначительных неисправностей  систем центр.отопления</t>
  </si>
  <si>
    <t>Проведение технических осмотров, ремонтов и устранение незначительных неисправностей в системах водоснабжения, канализации, ливневой канализации</t>
  </si>
  <si>
    <t>Ершение канализационного выпуска</t>
  </si>
  <si>
    <t>Проведение технических осмотров, ремонтов и устранение незначительных неисправностей в системах  электроснабжения</t>
  </si>
  <si>
    <t>Аварийное обслуживание внутридомового инжен.сантехнич. и эл.технического оборудования</t>
  </si>
  <si>
    <t>Обслуживание общедомовых приборов учета тепла</t>
  </si>
  <si>
    <t>Обслуживание общедомовых приборов учета воды</t>
  </si>
  <si>
    <t>Снятие и запись показаний, обработка информации и занесение в компьютер, передача данных энергоснабжающей организации (тепло)</t>
  </si>
  <si>
    <t>Снятие и запись показаний, обработка информации и занесение в компьютер, передача данных энергоснабжающей организации (вода)</t>
  </si>
  <si>
    <t>Снятие и запись показаний, обработка информации и занесение в компьютер, передача данных энергоснабжающей организации (эл.энергия)</t>
  </si>
  <si>
    <t>9.1.</t>
  </si>
  <si>
    <t>Текущий ремонт электрооборудования (непредвиденные работы)</t>
  </si>
  <si>
    <t>восстановление электропроводки к фотодатчику схемы освещения придомовой территории:</t>
  </si>
  <si>
    <t>установка металлорукава РЗЦХ Ду 10 мм</t>
  </si>
  <si>
    <t>установка полосы П15 80 см</t>
  </si>
  <si>
    <t>смена плавкой вставки 100А в ВРУ</t>
  </si>
  <si>
    <t>очистка корпуса ЩУРС от пыли и грязи (нетканное полотно)</t>
  </si>
  <si>
    <t>замена пакетного выключателя ПВ 2*40 кв.16</t>
  </si>
  <si>
    <t>ревизия и восстановление целостности изоляции электропроводки и контактных соединений электрооборудования</t>
  </si>
  <si>
    <t>перенос выключателя в контейнерной:</t>
  </si>
  <si>
    <t>выключатель 2-х клавишный</t>
  </si>
  <si>
    <t>устройство кабеля АВВГ 2*2,5</t>
  </si>
  <si>
    <t xml:space="preserve">замена фотореле  ФР 7Ев схеме освещения придомовой территории </t>
  </si>
  <si>
    <t>смена настенного патрона на лестничном марше</t>
  </si>
  <si>
    <t>9.2.</t>
  </si>
  <si>
    <t>смена прокладки паронитовой фланцевой Ду 80мм</t>
  </si>
  <si>
    <t>перемонтаж болт М16*70/гайка М16</t>
  </si>
  <si>
    <t>герметизация стыков силиконовым герметиком</t>
  </si>
  <si>
    <t>замена вентиля Ду 25 мм в ИТП</t>
  </si>
  <si>
    <t>герметизация примыканий силиконовым герметиком в ИТП</t>
  </si>
  <si>
    <t>устранение засора канализационного коллектора Ду 100 мм</t>
  </si>
  <si>
    <t>устранение свища на стояке ГВС (кв.50)</t>
  </si>
  <si>
    <t>установка хомута на стояке ХВС Ду 32 мм (кв.6)</t>
  </si>
  <si>
    <t>устранение свища на стояке ХВС (кв.6)</t>
  </si>
  <si>
    <t>установка хомута на стояке ХВС Ду 32 мм (кв.43)</t>
  </si>
  <si>
    <t>устранение свища на стояке ХВС (кв43)</t>
  </si>
  <si>
    <t>устранение свища на стояке ХВС (кв 27)</t>
  </si>
  <si>
    <t>замена вентиля на стояке ХВС Ду 25 мм (ст.кв.43) с отжигом</t>
  </si>
  <si>
    <t>герметизация примыканий силиконовым герметиком</t>
  </si>
  <si>
    <t>замена участка стояка ХВС Ду 32 мм (кв.49)</t>
  </si>
  <si>
    <t>сварочные работы кв.49</t>
  </si>
  <si>
    <t>замена участка стояка ХВС Ду 32 мм (кв.44)</t>
  </si>
  <si>
    <t>сварочные работы кв.44</t>
  </si>
  <si>
    <t>устранение свища на стояке ХВС (кв.9)</t>
  </si>
  <si>
    <t>устранение свища на стояке ХВС (кв.2)</t>
  </si>
  <si>
    <t>замена участка магистрали теплосети Ду 89мм:</t>
  </si>
  <si>
    <t>смена участка магистрали теплосети Ду 89мм:</t>
  </si>
  <si>
    <t>установка перехода конического 89/57</t>
  </si>
  <si>
    <t>сварочные работы стык Ду 89 мм/стык Ду 57 мм/рез</t>
  </si>
  <si>
    <t>замена вентиля на стояке ХВС Ду 32мм с отжигом</t>
  </si>
  <si>
    <t>установка хомута на стояке ХВС (кв.28)</t>
  </si>
  <si>
    <t>замена вентилей со сборкой на стояках с отжигом:</t>
  </si>
  <si>
    <t>установка крана шарового Ду 32 мм</t>
  </si>
  <si>
    <t>установка вентиля бронзового Ду 25 мм</t>
  </si>
  <si>
    <t>установка сгона стального Ду 32 мм</t>
  </si>
  <si>
    <t>установка стальной муфты Ду 32 мм</t>
  </si>
  <si>
    <t>установка контргайки Ду 32 мм</t>
  </si>
  <si>
    <t>установка резьбы Ду 15 мм</t>
  </si>
  <si>
    <t>замена радиатора в тамбуре:</t>
  </si>
  <si>
    <t>замена радиатора чугунного (5 секций) б/у)</t>
  </si>
  <si>
    <t>установка контргайки Ду 20 мм</t>
  </si>
  <si>
    <t>установка пробки радиаторной чугунной правой Ду 20 мм</t>
  </si>
  <si>
    <t>установка пробки радиаторной чугунной проходной Ду 20 мм</t>
  </si>
  <si>
    <t>устранение свища на стояке ХВС (кв.№13)</t>
  </si>
  <si>
    <t>установка хомута на стояке ХВС (кв.№13)</t>
  </si>
  <si>
    <t>замена участка стояка ХВС(кв.40,46,52):</t>
  </si>
  <si>
    <t>устройство трубы PPRC 32 (PN 20)</t>
  </si>
  <si>
    <t>устройство трубы PPRC 20 (PN 20)</t>
  </si>
  <si>
    <t>установка тройника  PPRC 32*20*32</t>
  </si>
  <si>
    <t>установка муфты PPRC с НР 20*1/2"</t>
  </si>
  <si>
    <t>установка муфты PPRC 32*20</t>
  </si>
  <si>
    <t>установка угольника PPRC c НР 20*1/2"</t>
  </si>
  <si>
    <t>осмотр чердака на наличие течи кровли</t>
  </si>
  <si>
    <t>замена притворной планки (9эт,л/пл,общий балкон)</t>
  </si>
  <si>
    <t>замена обналички (9эт,л/пл,общий балкон)</t>
  </si>
  <si>
    <t>укрепление обналички (т.дв)</t>
  </si>
  <si>
    <t>замена петли на мусоропроводном клапане (6/7эт) со сваркой</t>
  </si>
  <si>
    <t>очистка кровли от мусора</t>
  </si>
  <si>
    <t>ремонт межпанельных швов кв.26</t>
  </si>
  <si>
    <t>изготовление и устновка решеток подвальных продухов</t>
  </si>
  <si>
    <t>уголок 32*32</t>
  </si>
  <si>
    <t>лист ГК 2*1250*2500 ст3</t>
  </si>
  <si>
    <t>ремонт межпанельных швов кв.53</t>
  </si>
  <si>
    <t>закрытие подвальных продухов</t>
  </si>
  <si>
    <t>утепление подвальных продухов плитой URSA 3*(1250*610*50мм)</t>
  </si>
  <si>
    <t>закрытие окон  и балконных дверей</t>
  </si>
  <si>
    <t>по управлению и обслуживанию</t>
  </si>
  <si>
    <t>Диспетчерское обслуживание</t>
  </si>
  <si>
    <t xml:space="preserve">Итого начислено населению </t>
  </si>
  <si>
    <t xml:space="preserve">Итого оплачено населением </t>
  </si>
  <si>
    <t>Результат за 2019 год "+" - экономия "-" - перерасход</t>
  </si>
  <si>
    <t>Результат накоплением "+" - экономия "-" - перерасход</t>
  </si>
  <si>
    <t>МКД по ул.Молодежная 9</t>
  </si>
  <si>
    <t xml:space="preserve">Отчет за 2019г. </t>
  </si>
  <si>
    <t>1. Содержание помещений общего пользования</t>
  </si>
  <si>
    <t>1.4.</t>
  </si>
  <si>
    <t>1.5.</t>
  </si>
  <si>
    <t>1.6.</t>
  </si>
  <si>
    <t>1.8.</t>
  </si>
  <si>
    <t>1.9.</t>
  </si>
  <si>
    <t>1.10.</t>
  </si>
  <si>
    <t xml:space="preserve">            Итого по п. 1 :</t>
  </si>
  <si>
    <t xml:space="preserve">            Итого по п. 2 :</t>
  </si>
  <si>
    <t>3. Уборка придомовой территории, входящей в состав общего имущества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</si>
  <si>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</si>
  <si>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</si>
  <si>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</si>
  <si>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</si>
  <si>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</si>
  <si>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</si>
  <si>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</si>
  <si>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</si>
  <si>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</si>
  <si>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 xml:space="preserve">            Итого по п. 3 :</t>
  </si>
  <si>
    <t>4. Подготовка многоквартирного дома к сезонной эксплуатации</t>
  </si>
  <si>
    <t xml:space="preserve">            Итого по п. 4 :</t>
  </si>
  <si>
    <t>5. Проведение технических осмотров и мелкий ремонт</t>
  </si>
  <si>
    <t>5.1.</t>
  </si>
  <si>
    <t>5.2.</t>
  </si>
  <si>
    <t>5.3.</t>
  </si>
  <si>
    <t>5.4.</t>
  </si>
  <si>
    <t>5.5.</t>
  </si>
  <si>
    <t>6. Аварийное обслуживание</t>
  </si>
  <si>
    <t xml:space="preserve">            Итого по п. 5 :</t>
  </si>
  <si>
    <t>6.1.</t>
  </si>
  <si>
    <t>6.2.</t>
  </si>
  <si>
    <t xml:space="preserve">            Итого по п. 6 :</t>
  </si>
  <si>
    <t>7. Дератизация</t>
  </si>
  <si>
    <t>8. Дезинсекция</t>
  </si>
  <si>
    <t>9. Поверка и обслуживание общедомовых приборов учета</t>
  </si>
  <si>
    <t>9.3.</t>
  </si>
  <si>
    <t>9.4.</t>
  </si>
  <si>
    <t>9.5.</t>
  </si>
  <si>
    <t xml:space="preserve">            Итого по п. 9 :</t>
  </si>
  <si>
    <t>10. Текущий ремонт</t>
  </si>
  <si>
    <t>10.1.</t>
  </si>
  <si>
    <t>10.2.</t>
  </si>
  <si>
    <t>10.3.</t>
  </si>
  <si>
    <t>Текущий ремонт систем водоснабжения и водоотведения (непредвиденные работы)</t>
  </si>
  <si>
    <t>Текущий ремонт систем конструкт.элементов (непредвиденные работы)</t>
  </si>
  <si>
    <t xml:space="preserve">            Итого по п. 10 :</t>
  </si>
  <si>
    <t>Сумма затрат по дому :</t>
  </si>
  <si>
    <t>Дезинфекция мусоросборников</t>
  </si>
  <si>
    <t>Дезинфекция мусороприемных камер</t>
  </si>
  <si>
    <t>Устранение засоров</t>
  </si>
  <si>
    <t>11. Управление многоквартирным домом</t>
  </si>
  <si>
    <t>Уборка мусора с газона в летний период (случайный мусор)</t>
  </si>
  <si>
    <t>Результат на 01.01.2019г. ("+" экономия, "-" перерасход)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</si>
</sst>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2" fontId="4" fillId="0" borderId="1" xfId="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2" fontId="6" fillId="0" borderId="0" xfId="1" applyNumberFormat="1" applyFont="1"/>
    <xf numFmtId="0" fontId="6" fillId="0" borderId="0" xfId="1" applyFont="1"/>
    <xf numFmtId="0" fontId="4" fillId="0" borderId="0" xfId="0" applyFont="1" applyFill="1" applyAlignment="1">
      <alignment vertical="center"/>
    </xf>
    <xf numFmtId="2" fontId="4" fillId="0" borderId="0" xfId="1" applyNumberFormat="1" applyFont="1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3" fillId="0" borderId="1" xfId="0" applyNumberFormat="1" applyFont="1" applyBorder="1" applyAlignment="1">
      <alignment vertical="center" wrapText="1"/>
    </xf>
    <xf numFmtId="0" fontId="3" fillId="0" borderId="0" xfId="1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164" fontId="3" fillId="0" borderId="1" xfId="2" applyNumberFormat="1" applyFont="1" applyFill="1" applyBorder="1" applyAlignment="1">
      <alignment wrapText="1"/>
    </xf>
    <xf numFmtId="164" fontId="3" fillId="0" borderId="1" xfId="2" applyNumberFormat="1" applyFont="1" applyBorder="1" applyAlignment="1">
      <alignment wrapText="1"/>
    </xf>
    <xf numFmtId="0" fontId="3" fillId="0" borderId="0" xfId="1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3"/>
  <sheetViews>
    <sheetView tabSelected="1" workbookViewId="0">
      <selection activeCell="B5" sqref="B5"/>
    </sheetView>
  </sheetViews>
  <sheetFormatPr defaultColWidth="9.109375" defaultRowHeight="13.8"/>
  <cols>
    <col min="1" max="1" width="6.21875" style="18" customWidth="1"/>
    <col min="2" max="2" width="65.6640625" style="9" customWidth="1"/>
    <col min="3" max="3" width="25.88671875" style="8" customWidth="1"/>
    <col min="4" max="193" width="9.109375" style="9" customWidth="1"/>
    <col min="194" max="194" width="5.33203125" style="9" customWidth="1"/>
    <col min="195" max="195" width="46" style="9" customWidth="1"/>
    <col min="196" max="200" width="9.33203125" style="9" customWidth="1"/>
    <col min="201" max="201" width="12.88671875" style="9" customWidth="1"/>
    <col min="202" max="205" width="9.33203125" style="9" customWidth="1"/>
    <col min="206" max="209" width="8.88671875" style="9" customWidth="1"/>
    <col min="210" max="225" width="9.109375" style="9" customWidth="1"/>
    <col min="226" max="226" width="10.109375" style="9" customWidth="1"/>
    <col min="227" max="16384" width="9.109375" style="9"/>
  </cols>
  <sheetData>
    <row r="1" spans="1:3" s="1" customFormat="1">
      <c r="A1" s="28" t="s">
        <v>138</v>
      </c>
      <c r="B1" s="28"/>
      <c r="C1" s="21"/>
    </row>
    <row r="2" spans="1:3" s="1" customFormat="1">
      <c r="A2" s="28" t="s">
        <v>131</v>
      </c>
      <c r="B2" s="28"/>
      <c r="C2" s="21"/>
    </row>
    <row r="3" spans="1:3" s="1" customFormat="1">
      <c r="A3" s="28" t="s">
        <v>137</v>
      </c>
      <c r="B3" s="28"/>
      <c r="C3" s="21"/>
    </row>
    <row r="4" spans="1:3" s="1" customFormat="1">
      <c r="A4" s="20"/>
      <c r="B4" s="20"/>
      <c r="C4" s="21"/>
    </row>
    <row r="5" spans="1:3" s="2" customFormat="1">
      <c r="A5" s="17"/>
      <c r="B5" s="7" t="s">
        <v>192</v>
      </c>
      <c r="C5" s="22">
        <v>-42397.09</v>
      </c>
    </row>
    <row r="6" spans="1:3" s="2" customFormat="1">
      <c r="A6" s="16"/>
      <c r="B6" s="7" t="s">
        <v>139</v>
      </c>
      <c r="C6" s="7"/>
    </row>
    <row r="7" spans="1:3" s="2" customFormat="1" ht="27.6">
      <c r="A7" s="16" t="s">
        <v>0</v>
      </c>
      <c r="B7" s="3" t="s">
        <v>1</v>
      </c>
      <c r="C7" s="10">
        <v>19192.992000000002</v>
      </c>
    </row>
    <row r="8" spans="1:3" s="2" customFormat="1" ht="27.6">
      <c r="A8" s="16" t="s">
        <v>4</v>
      </c>
      <c r="B8" s="3" t="s">
        <v>2</v>
      </c>
      <c r="C8" s="10">
        <v>24464.87999999999</v>
      </c>
    </row>
    <row r="9" spans="1:3" s="2" customFormat="1">
      <c r="A9" s="17" t="s">
        <v>7</v>
      </c>
      <c r="B9" s="3" t="s">
        <v>3</v>
      </c>
      <c r="C9" s="10">
        <v>4055.0400000000004</v>
      </c>
    </row>
    <row r="10" spans="1:3" s="2" customFormat="1">
      <c r="A10" s="16" t="s">
        <v>140</v>
      </c>
      <c r="B10" s="4" t="s">
        <v>5</v>
      </c>
      <c r="C10" s="10">
        <v>12192.336000000001</v>
      </c>
    </row>
    <row r="11" spans="1:3" s="2" customFormat="1">
      <c r="A11" s="16" t="s">
        <v>141</v>
      </c>
      <c r="B11" s="4" t="s">
        <v>6</v>
      </c>
      <c r="C11" s="10">
        <v>28764.767999999993</v>
      </c>
    </row>
    <row r="12" spans="1:3" s="2" customFormat="1" ht="41.4">
      <c r="A12" s="16" t="s">
        <v>142</v>
      </c>
      <c r="B12" s="4" t="s">
        <v>8</v>
      </c>
      <c r="C12" s="10">
        <v>9291.0383999999995</v>
      </c>
    </row>
    <row r="13" spans="1:3" s="2" customFormat="1">
      <c r="A13" s="16" t="s">
        <v>9</v>
      </c>
      <c r="B13" s="3" t="s">
        <v>10</v>
      </c>
      <c r="C13" s="10">
        <v>638.72550000000001</v>
      </c>
    </row>
    <row r="14" spans="1:3" s="2" customFormat="1">
      <c r="A14" s="16" t="s">
        <v>143</v>
      </c>
      <c r="B14" s="4" t="s">
        <v>11</v>
      </c>
      <c r="C14" s="23">
        <v>845.15499999999997</v>
      </c>
    </row>
    <row r="15" spans="1:3" s="2" customFormat="1">
      <c r="A15" s="16" t="s">
        <v>144</v>
      </c>
      <c r="B15" s="4" t="s">
        <v>12</v>
      </c>
      <c r="C15" s="10">
        <v>68400</v>
      </c>
    </row>
    <row r="16" spans="1:3" s="2" customFormat="1">
      <c r="A16" s="16" t="s">
        <v>145</v>
      </c>
      <c r="B16" s="4" t="s">
        <v>13</v>
      </c>
      <c r="C16" s="10">
        <v>4950</v>
      </c>
    </row>
    <row r="17" spans="1:3" s="2" customFormat="1">
      <c r="A17" s="16"/>
      <c r="B17" s="4" t="s">
        <v>14</v>
      </c>
      <c r="C17" s="10"/>
    </row>
    <row r="18" spans="1:3" s="2" customFormat="1">
      <c r="A18" s="16"/>
      <c r="B18" s="17" t="s">
        <v>146</v>
      </c>
      <c r="C18" s="19">
        <v>172794.93489999999</v>
      </c>
    </row>
    <row r="19" spans="1:3" s="2" customFormat="1">
      <c r="A19" s="16"/>
      <c r="B19" s="7" t="s">
        <v>15</v>
      </c>
      <c r="C19" s="7"/>
    </row>
    <row r="20" spans="1:3" s="2" customFormat="1">
      <c r="A20" s="16" t="s">
        <v>16</v>
      </c>
      <c r="B20" s="4" t="s">
        <v>17</v>
      </c>
      <c r="C20" s="10">
        <v>1912.3200000000006</v>
      </c>
    </row>
    <row r="21" spans="1:3" s="6" customFormat="1">
      <c r="A21" s="16" t="s">
        <v>18</v>
      </c>
      <c r="B21" s="4" t="s">
        <v>19</v>
      </c>
      <c r="C21" s="10">
        <v>2382.64</v>
      </c>
    </row>
    <row r="22" spans="1:3" s="2" customFormat="1">
      <c r="A22" s="16" t="s">
        <v>20</v>
      </c>
      <c r="B22" s="4" t="s">
        <v>21</v>
      </c>
      <c r="C22" s="10">
        <v>10678.187519999999</v>
      </c>
    </row>
    <row r="23" spans="1:3" s="2" customFormat="1">
      <c r="A23" s="16" t="s">
        <v>22</v>
      </c>
      <c r="B23" s="4" t="s">
        <v>187</v>
      </c>
      <c r="C23" s="10">
        <v>461.51999999999992</v>
      </c>
    </row>
    <row r="24" spans="1:3" s="2" customFormat="1">
      <c r="A24" s="16" t="s">
        <v>23</v>
      </c>
      <c r="B24" s="4" t="s">
        <v>188</v>
      </c>
      <c r="C24" s="10">
        <v>3023.28</v>
      </c>
    </row>
    <row r="25" spans="1:3" s="2" customFormat="1">
      <c r="A25" s="16" t="s">
        <v>24</v>
      </c>
      <c r="B25" s="4" t="s">
        <v>189</v>
      </c>
      <c r="C25" s="23">
        <v>367.88</v>
      </c>
    </row>
    <row r="26" spans="1:3" s="2" customFormat="1">
      <c r="A26" s="16"/>
      <c r="B26" s="17" t="s">
        <v>147</v>
      </c>
      <c r="C26" s="19">
        <f>SUM(C20:C25)</f>
        <v>18825.827520000003</v>
      </c>
    </row>
    <row r="27" spans="1:3" s="2" customFormat="1" ht="27.6" customHeight="1">
      <c r="A27" s="16"/>
      <c r="B27" s="7" t="s">
        <v>148</v>
      </c>
      <c r="C27" s="7"/>
    </row>
    <row r="28" spans="1:3" s="2" customFormat="1">
      <c r="A28" s="16" t="s">
        <v>34</v>
      </c>
      <c r="B28" s="3" t="s">
        <v>25</v>
      </c>
      <c r="C28" s="10">
        <v>5881.5329999999994</v>
      </c>
    </row>
    <row r="29" spans="1:3" s="2" customFormat="1">
      <c r="A29" s="16" t="s">
        <v>149</v>
      </c>
      <c r="B29" s="3" t="s">
        <v>26</v>
      </c>
      <c r="C29" s="10">
        <v>4098.6000000000004</v>
      </c>
    </row>
    <row r="30" spans="1:3" s="2" customFormat="1">
      <c r="A30" s="16" t="s">
        <v>150</v>
      </c>
      <c r="B30" s="3" t="s">
        <v>191</v>
      </c>
      <c r="C30" s="10">
        <v>2967.36</v>
      </c>
    </row>
    <row r="31" spans="1:3" s="2" customFormat="1">
      <c r="A31" s="16" t="s">
        <v>151</v>
      </c>
      <c r="B31" s="3" t="s">
        <v>27</v>
      </c>
      <c r="C31" s="10">
        <v>945.9</v>
      </c>
    </row>
    <row r="32" spans="1:3" s="2" customFormat="1">
      <c r="A32" s="16" t="s">
        <v>152</v>
      </c>
      <c r="B32" s="3" t="s">
        <v>28</v>
      </c>
      <c r="C32" s="10">
        <v>7619.3040000000001</v>
      </c>
    </row>
    <row r="33" spans="1:3" s="2" customFormat="1">
      <c r="A33" s="16" t="s">
        <v>153</v>
      </c>
      <c r="B33" s="3" t="s">
        <v>29</v>
      </c>
      <c r="C33" s="10">
        <v>3283.83</v>
      </c>
    </row>
    <row r="34" spans="1:3" s="2" customFormat="1" ht="27.6">
      <c r="A34" s="16" t="s">
        <v>154</v>
      </c>
      <c r="B34" s="3" t="s">
        <v>30</v>
      </c>
      <c r="C34" s="10">
        <v>1200</v>
      </c>
    </row>
    <row r="35" spans="1:3" s="2" customFormat="1" ht="27.6">
      <c r="A35" s="16" t="s">
        <v>155</v>
      </c>
      <c r="B35" s="3" t="s">
        <v>31</v>
      </c>
      <c r="C35" s="10">
        <v>1712.529</v>
      </c>
    </row>
    <row r="36" spans="1:3" s="2" customFormat="1" ht="27.6">
      <c r="A36" s="16" t="s">
        <v>156</v>
      </c>
      <c r="B36" s="3" t="s">
        <v>32</v>
      </c>
      <c r="C36" s="10">
        <v>5348.2309999999998</v>
      </c>
    </row>
    <row r="37" spans="1:3" s="2" customFormat="1">
      <c r="A37" s="16" t="s">
        <v>157</v>
      </c>
      <c r="B37" s="3" t="s">
        <v>33</v>
      </c>
      <c r="C37" s="10">
        <v>895.74599999999987</v>
      </c>
    </row>
    <row r="38" spans="1:3" s="2" customFormat="1">
      <c r="A38" s="16"/>
      <c r="B38" s="17" t="s">
        <v>158</v>
      </c>
      <c r="C38" s="19">
        <f>SUM(C28:C37)</f>
        <v>33953.032999999996</v>
      </c>
    </row>
    <row r="39" spans="1:3" s="2" customFormat="1" ht="33" customHeight="1">
      <c r="A39" s="16"/>
      <c r="B39" s="7" t="s">
        <v>159</v>
      </c>
      <c r="C39" s="7"/>
    </row>
    <row r="40" spans="1:3" s="2" customFormat="1" ht="27.6">
      <c r="A40" s="16" t="s">
        <v>42</v>
      </c>
      <c r="B40" s="3" t="s">
        <v>35</v>
      </c>
      <c r="C40" s="10"/>
    </row>
    <row r="41" spans="1:3" s="2" customFormat="1">
      <c r="A41" s="17"/>
      <c r="B41" s="3" t="s">
        <v>36</v>
      </c>
      <c r="C41" s="10">
        <v>36401.82</v>
      </c>
    </row>
    <row r="42" spans="1:3" s="2" customFormat="1">
      <c r="A42" s="17"/>
      <c r="B42" s="3" t="s">
        <v>37</v>
      </c>
      <c r="C42" s="10">
        <v>21290.84</v>
      </c>
    </row>
    <row r="43" spans="1:3" s="2" customFormat="1">
      <c r="A43" s="17"/>
      <c r="B43" s="3" t="s">
        <v>38</v>
      </c>
      <c r="C43" s="10">
        <v>784.85</v>
      </c>
    </row>
    <row r="44" spans="1:3" s="2" customFormat="1">
      <c r="A44" s="17"/>
      <c r="B44" s="3" t="s">
        <v>39</v>
      </c>
      <c r="C44" s="10">
        <v>11273.300000000001</v>
      </c>
    </row>
    <row r="45" spans="1:3" s="2" customFormat="1">
      <c r="A45" s="17"/>
      <c r="B45" s="3" t="s">
        <v>40</v>
      </c>
      <c r="C45" s="10">
        <v>7893.76</v>
      </c>
    </row>
    <row r="46" spans="1:3" s="2" customFormat="1">
      <c r="A46" s="16" t="s">
        <v>44</v>
      </c>
      <c r="B46" s="3" t="s">
        <v>41</v>
      </c>
      <c r="C46" s="23">
        <v>3806.4599999999996</v>
      </c>
    </row>
    <row r="47" spans="1:3" s="2" customFormat="1">
      <c r="A47" s="16"/>
      <c r="B47" s="17" t="s">
        <v>160</v>
      </c>
      <c r="C47" s="19">
        <v>81451.03</v>
      </c>
    </row>
    <row r="48" spans="1:3" s="2" customFormat="1">
      <c r="A48" s="16"/>
      <c r="B48" s="7" t="s">
        <v>161</v>
      </c>
      <c r="C48" s="7"/>
    </row>
    <row r="49" spans="1:3" s="2" customFormat="1" ht="27.6">
      <c r="A49" s="16" t="s">
        <v>162</v>
      </c>
      <c r="B49" s="3" t="s">
        <v>43</v>
      </c>
      <c r="C49" s="10">
        <v>10411.24</v>
      </c>
    </row>
    <row r="50" spans="1:3" s="2" customFormat="1" ht="27.6">
      <c r="A50" s="16" t="s">
        <v>163</v>
      </c>
      <c r="B50" s="3" t="s">
        <v>45</v>
      </c>
      <c r="C50" s="10">
        <v>20822.48</v>
      </c>
    </row>
    <row r="51" spans="1:3" s="2" customFormat="1" ht="41.4">
      <c r="A51" s="16" t="s">
        <v>164</v>
      </c>
      <c r="B51" s="3" t="s">
        <v>46</v>
      </c>
      <c r="C51" s="10">
        <v>15616.86</v>
      </c>
    </row>
    <row r="52" spans="1:3" s="2" customFormat="1">
      <c r="A52" s="16" t="s">
        <v>165</v>
      </c>
      <c r="B52" s="3" t="s">
        <v>47</v>
      </c>
      <c r="C52" s="10">
        <v>1098.06</v>
      </c>
    </row>
    <row r="53" spans="1:3" s="2" customFormat="1" ht="27.6">
      <c r="A53" s="16" t="s">
        <v>166</v>
      </c>
      <c r="B53" s="3" t="s">
        <v>48</v>
      </c>
      <c r="C53" s="10">
        <v>13123.642000000002</v>
      </c>
    </row>
    <row r="54" spans="1:3" s="2" customFormat="1">
      <c r="A54" s="16"/>
      <c r="B54" s="17" t="s">
        <v>168</v>
      </c>
      <c r="C54" s="19">
        <v>61072.281999999999</v>
      </c>
    </row>
    <row r="55" spans="1:3" s="2" customFormat="1">
      <c r="A55" s="16"/>
      <c r="B55" s="7" t="s">
        <v>167</v>
      </c>
      <c r="C55" s="7"/>
    </row>
    <row r="56" spans="1:3" s="2" customFormat="1" ht="27.6">
      <c r="A56" s="16" t="s">
        <v>169</v>
      </c>
      <c r="B56" s="4" t="s">
        <v>49</v>
      </c>
      <c r="C56" s="10">
        <v>29261.063999999995</v>
      </c>
    </row>
    <row r="57" spans="1:3" s="2" customFormat="1">
      <c r="A57" s="16" t="s">
        <v>170</v>
      </c>
      <c r="B57" s="4" t="s">
        <v>132</v>
      </c>
      <c r="C57" s="10">
        <v>8219.4</v>
      </c>
    </row>
    <row r="58" spans="1:3" s="2" customFormat="1">
      <c r="A58" s="16"/>
      <c r="B58" s="17" t="s">
        <v>171</v>
      </c>
      <c r="C58" s="19">
        <v>37480.463999999993</v>
      </c>
    </row>
    <row r="59" spans="1:3" s="2" customFormat="1">
      <c r="A59" s="16"/>
      <c r="B59" s="7" t="s">
        <v>172</v>
      </c>
      <c r="C59" s="19">
        <v>1342.6079999999999</v>
      </c>
    </row>
    <row r="60" spans="1:3" s="2" customFormat="1">
      <c r="A60" s="16"/>
      <c r="B60" s="7" t="s">
        <v>173</v>
      </c>
      <c r="C60" s="19">
        <v>1302.1679999999999</v>
      </c>
    </row>
    <row r="61" spans="1:3" s="2" customFormat="1">
      <c r="A61" s="16"/>
      <c r="B61" s="7" t="s">
        <v>174</v>
      </c>
      <c r="C61" s="7"/>
    </row>
    <row r="62" spans="1:3" s="2" customFormat="1">
      <c r="A62" s="16" t="s">
        <v>55</v>
      </c>
      <c r="B62" s="4" t="s">
        <v>50</v>
      </c>
      <c r="C62" s="10">
        <v>3156</v>
      </c>
    </row>
    <row r="63" spans="1:3" s="2" customFormat="1">
      <c r="A63" s="16" t="s">
        <v>69</v>
      </c>
      <c r="B63" s="4" t="s">
        <v>51</v>
      </c>
      <c r="C63" s="10">
        <v>3156</v>
      </c>
    </row>
    <row r="64" spans="1:3" s="2" customFormat="1" ht="41.4">
      <c r="A64" s="16" t="s">
        <v>175</v>
      </c>
      <c r="B64" s="4" t="s">
        <v>52</v>
      </c>
      <c r="C64" s="10">
        <v>3072</v>
      </c>
    </row>
    <row r="65" spans="1:3" s="2" customFormat="1" ht="41.4">
      <c r="A65" s="16" t="s">
        <v>176</v>
      </c>
      <c r="B65" s="4" t="s">
        <v>53</v>
      </c>
      <c r="C65" s="10">
        <v>3072</v>
      </c>
    </row>
    <row r="66" spans="1:3" s="2" customFormat="1" ht="41.4">
      <c r="A66" s="16" t="s">
        <v>177</v>
      </c>
      <c r="B66" s="4" t="s">
        <v>54</v>
      </c>
      <c r="C66" s="10">
        <v>6144</v>
      </c>
    </row>
    <row r="67" spans="1:3" s="2" customFormat="1">
      <c r="A67" s="16"/>
      <c r="B67" s="17" t="s">
        <v>178</v>
      </c>
      <c r="C67" s="19">
        <v>18600</v>
      </c>
    </row>
    <row r="68" spans="1:3" s="6" customFormat="1">
      <c r="A68" s="16"/>
      <c r="B68" s="7" t="s">
        <v>179</v>
      </c>
      <c r="C68" s="7"/>
    </row>
    <row r="69" spans="1:3" s="6" customFormat="1" ht="27.6">
      <c r="A69" s="16" t="s">
        <v>180</v>
      </c>
      <c r="B69" s="5" t="s">
        <v>56</v>
      </c>
      <c r="C69" s="10"/>
    </row>
    <row r="70" spans="1:3" s="6" customFormat="1" ht="27.6">
      <c r="A70" s="17"/>
      <c r="B70" s="5" t="s">
        <v>57</v>
      </c>
      <c r="C70" s="10">
        <v>0</v>
      </c>
    </row>
    <row r="71" spans="1:3" s="6" customFormat="1">
      <c r="A71" s="17"/>
      <c r="B71" s="4" t="s">
        <v>58</v>
      </c>
      <c r="C71" s="10">
        <v>225</v>
      </c>
    </row>
    <row r="72" spans="1:3" s="6" customFormat="1">
      <c r="A72" s="17"/>
      <c r="B72" s="4" t="s">
        <v>59</v>
      </c>
      <c r="C72" s="10">
        <v>134.208</v>
      </c>
    </row>
    <row r="73" spans="1:3" s="6" customFormat="1">
      <c r="A73" s="17"/>
      <c r="B73" s="4" t="s">
        <v>60</v>
      </c>
      <c r="C73" s="10">
        <v>110.07</v>
      </c>
    </row>
    <row r="74" spans="1:3" s="6" customFormat="1">
      <c r="A74" s="17"/>
      <c r="B74" s="4" t="s">
        <v>61</v>
      </c>
      <c r="C74" s="10">
        <v>28.09</v>
      </c>
    </row>
    <row r="75" spans="1:3" s="6" customFormat="1">
      <c r="A75" s="17"/>
      <c r="B75" s="4" t="s">
        <v>62</v>
      </c>
      <c r="C75" s="10">
        <v>590.72</v>
      </c>
    </row>
    <row r="76" spans="1:3" s="6" customFormat="1" ht="27.6">
      <c r="A76" s="17"/>
      <c r="B76" s="4" t="s">
        <v>63</v>
      </c>
      <c r="C76" s="10">
        <v>0</v>
      </c>
    </row>
    <row r="77" spans="1:3" s="6" customFormat="1">
      <c r="A77" s="17"/>
      <c r="B77" s="7" t="s">
        <v>64</v>
      </c>
      <c r="C77" s="10">
        <v>0</v>
      </c>
    </row>
    <row r="78" spans="1:3" s="6" customFormat="1">
      <c r="A78" s="17"/>
      <c r="B78" s="4" t="s">
        <v>65</v>
      </c>
      <c r="C78" s="10">
        <v>164.73</v>
      </c>
    </row>
    <row r="79" spans="1:3" s="6" customFormat="1">
      <c r="A79" s="17"/>
      <c r="B79" s="4" t="s">
        <v>66</v>
      </c>
      <c r="C79" s="10">
        <v>292.08</v>
      </c>
    </row>
    <row r="80" spans="1:3" s="6" customFormat="1" ht="27.6">
      <c r="A80" s="17"/>
      <c r="B80" s="4" t="s">
        <v>67</v>
      </c>
      <c r="C80" s="10">
        <v>403.15</v>
      </c>
    </row>
    <row r="81" spans="1:3" s="6" customFormat="1">
      <c r="A81" s="17"/>
      <c r="B81" s="4" t="s">
        <v>68</v>
      </c>
      <c r="C81" s="10">
        <v>238.98</v>
      </c>
    </row>
    <row r="82" spans="1:3" s="6" customFormat="1" ht="27.6">
      <c r="A82" s="16" t="s">
        <v>181</v>
      </c>
      <c r="B82" s="5" t="s">
        <v>183</v>
      </c>
      <c r="C82" s="10">
        <v>0</v>
      </c>
    </row>
    <row r="83" spans="1:3" s="6" customFormat="1">
      <c r="A83" s="16"/>
      <c r="B83" s="4" t="s">
        <v>70</v>
      </c>
      <c r="C83" s="10">
        <v>260.44</v>
      </c>
    </row>
    <row r="84" spans="1:3" s="6" customFormat="1">
      <c r="A84" s="16"/>
      <c r="B84" s="4" t="s">
        <v>71</v>
      </c>
      <c r="C84" s="10">
        <v>283.27999999999997</v>
      </c>
    </row>
    <row r="85" spans="1:3" s="6" customFormat="1">
      <c r="A85" s="16"/>
      <c r="B85" s="4" t="s">
        <v>72</v>
      </c>
      <c r="C85" s="10">
        <v>144.77600000000001</v>
      </c>
    </row>
    <row r="86" spans="1:3" s="6" customFormat="1">
      <c r="A86" s="16"/>
      <c r="B86" s="4" t="s">
        <v>73</v>
      </c>
      <c r="C86" s="10">
        <v>737.13</v>
      </c>
    </row>
    <row r="87" spans="1:3" s="6" customFormat="1">
      <c r="A87" s="16"/>
      <c r="B87" s="4" t="s">
        <v>74</v>
      </c>
      <c r="C87" s="10">
        <v>36.194000000000003</v>
      </c>
    </row>
    <row r="88" spans="1:3" s="6" customFormat="1" ht="15">
      <c r="A88" s="16"/>
      <c r="B88" s="11" t="s">
        <v>75</v>
      </c>
      <c r="C88" s="10">
        <v>0</v>
      </c>
    </row>
    <row r="89" spans="1:3" s="6" customFormat="1">
      <c r="A89" s="16"/>
      <c r="B89" s="4" t="s">
        <v>76</v>
      </c>
      <c r="C89" s="10">
        <v>645.36</v>
      </c>
    </row>
    <row r="90" spans="1:3" s="6" customFormat="1">
      <c r="A90" s="16"/>
      <c r="B90" s="4" t="s">
        <v>77</v>
      </c>
      <c r="C90" s="10">
        <v>108.29</v>
      </c>
    </row>
    <row r="91" spans="1:3" s="6" customFormat="1">
      <c r="A91" s="16"/>
      <c r="B91" s="4" t="s">
        <v>78</v>
      </c>
      <c r="C91" s="10">
        <v>322.68</v>
      </c>
    </row>
    <row r="92" spans="1:3" s="6" customFormat="1">
      <c r="A92" s="16"/>
      <c r="B92" s="4" t="s">
        <v>79</v>
      </c>
      <c r="C92" s="10">
        <v>108.29</v>
      </c>
    </row>
    <row r="93" spans="1:3" s="6" customFormat="1">
      <c r="A93" s="16"/>
      <c r="B93" s="4" t="s">
        <v>80</v>
      </c>
      <c r="C93" s="10">
        <v>645.36</v>
      </c>
    </row>
    <row r="94" spans="1:3" s="6" customFormat="1">
      <c r="A94" s="16"/>
      <c r="B94" s="4" t="s">
        <v>81</v>
      </c>
      <c r="C94" s="10">
        <v>322.68</v>
      </c>
    </row>
    <row r="95" spans="1:3" s="6" customFormat="1">
      <c r="A95" s="16"/>
      <c r="B95" s="3" t="s">
        <v>82</v>
      </c>
      <c r="C95" s="10">
        <v>878.37</v>
      </c>
    </row>
    <row r="96" spans="1:3" s="6" customFormat="1">
      <c r="A96" s="16"/>
      <c r="B96" s="3" t="s">
        <v>83</v>
      </c>
      <c r="C96" s="10">
        <v>20.225999999999999</v>
      </c>
    </row>
    <row r="97" spans="1:3" s="6" customFormat="1">
      <c r="A97" s="17"/>
      <c r="B97" s="4" t="s">
        <v>84</v>
      </c>
      <c r="C97" s="10">
        <v>2441.5500000000002</v>
      </c>
    </row>
    <row r="98" spans="1:3" s="6" customFormat="1">
      <c r="A98" s="17"/>
      <c r="B98" s="4" t="s">
        <v>85</v>
      </c>
      <c r="C98" s="10">
        <v>2258.7600000000002</v>
      </c>
    </row>
    <row r="99" spans="1:3" s="6" customFormat="1">
      <c r="A99" s="17"/>
      <c r="B99" s="4" t="s">
        <v>86</v>
      </c>
      <c r="C99" s="10">
        <v>2441.5500000000002</v>
      </c>
    </row>
    <row r="100" spans="1:3" s="6" customFormat="1">
      <c r="A100" s="17"/>
      <c r="B100" s="4" t="s">
        <v>87</v>
      </c>
      <c r="C100" s="10">
        <v>2258.7600000000002</v>
      </c>
    </row>
    <row r="101" spans="1:3" s="6" customFormat="1">
      <c r="A101" s="17"/>
      <c r="B101" s="4" t="s">
        <v>88</v>
      </c>
      <c r="C101" s="10">
        <v>322.68</v>
      </c>
    </row>
    <row r="102" spans="1:3" s="6" customFormat="1">
      <c r="A102" s="17"/>
      <c r="B102" s="4" t="s">
        <v>89</v>
      </c>
      <c r="C102" s="10">
        <v>322.68</v>
      </c>
    </row>
    <row r="103" spans="1:3" s="6" customFormat="1">
      <c r="A103" s="17"/>
      <c r="B103" s="5" t="s">
        <v>90</v>
      </c>
      <c r="C103" s="10">
        <v>0</v>
      </c>
    </row>
    <row r="104" spans="1:3" s="6" customFormat="1">
      <c r="A104" s="17"/>
      <c r="B104" s="4" t="s">
        <v>91</v>
      </c>
      <c r="C104" s="10">
        <v>508.15499999999997</v>
      </c>
    </row>
    <row r="105" spans="1:3" s="6" customFormat="1">
      <c r="A105" s="17"/>
      <c r="B105" s="4" t="s">
        <v>92</v>
      </c>
      <c r="C105" s="10">
        <v>568.77</v>
      </c>
    </row>
    <row r="106" spans="1:3" s="6" customFormat="1">
      <c r="A106" s="17"/>
      <c r="B106" s="4" t="s">
        <v>93</v>
      </c>
      <c r="C106" s="10">
        <v>1936.08</v>
      </c>
    </row>
    <row r="107" spans="1:3" s="6" customFormat="1">
      <c r="A107" s="16"/>
      <c r="B107" s="4" t="s">
        <v>94</v>
      </c>
      <c r="C107" s="10">
        <v>918.01</v>
      </c>
    </row>
    <row r="108" spans="1:3" s="6" customFormat="1">
      <c r="A108" s="16"/>
      <c r="B108" s="4" t="s">
        <v>83</v>
      </c>
      <c r="C108" s="10">
        <v>20.225999999999999</v>
      </c>
    </row>
    <row r="109" spans="1:3" s="6" customFormat="1">
      <c r="A109" s="16"/>
      <c r="B109" s="4" t="s">
        <v>95</v>
      </c>
      <c r="C109" s="10">
        <v>108.29</v>
      </c>
    </row>
    <row r="110" spans="1:3" s="6" customFormat="1">
      <c r="A110" s="17"/>
      <c r="B110" s="5" t="s">
        <v>96</v>
      </c>
      <c r="C110" s="10">
        <v>0</v>
      </c>
    </row>
    <row r="111" spans="1:3" s="6" customFormat="1">
      <c r="A111" s="17"/>
      <c r="B111" s="4" t="s">
        <v>97</v>
      </c>
      <c r="C111" s="10">
        <v>918.01</v>
      </c>
    </row>
    <row r="112" spans="1:3" s="6" customFormat="1">
      <c r="A112" s="17"/>
      <c r="B112" s="4" t="s">
        <v>98</v>
      </c>
      <c r="C112" s="10">
        <v>918.01</v>
      </c>
    </row>
    <row r="113" spans="1:3" s="6" customFormat="1">
      <c r="A113" s="17"/>
      <c r="B113" s="4" t="s">
        <v>99</v>
      </c>
      <c r="C113" s="10">
        <v>215.96</v>
      </c>
    </row>
    <row r="114" spans="1:3" s="6" customFormat="1">
      <c r="A114" s="17"/>
      <c r="B114" s="4" t="s">
        <v>100</v>
      </c>
      <c r="C114" s="10">
        <v>283.77999999999997</v>
      </c>
    </row>
    <row r="115" spans="1:3" s="6" customFormat="1">
      <c r="A115" s="17"/>
      <c r="B115" s="4" t="s">
        <v>101</v>
      </c>
      <c r="C115" s="10">
        <v>71.03</v>
      </c>
    </row>
    <row r="116" spans="1:3" s="6" customFormat="1">
      <c r="A116" s="17"/>
      <c r="B116" s="4" t="s">
        <v>102</v>
      </c>
      <c r="C116" s="10">
        <v>70.400000000000006</v>
      </c>
    </row>
    <row r="117" spans="1:3" s="6" customFormat="1">
      <c r="A117" s="17"/>
      <c r="B117" s="4" t="s">
        <v>83</v>
      </c>
      <c r="C117" s="10">
        <v>40.451999999999998</v>
      </c>
    </row>
    <row r="118" spans="1:3" s="6" customFormat="1">
      <c r="A118" s="17"/>
      <c r="B118" s="5" t="s">
        <v>103</v>
      </c>
      <c r="C118" s="10">
        <v>0</v>
      </c>
    </row>
    <row r="119" spans="1:3" s="6" customFormat="1">
      <c r="A119" s="17"/>
      <c r="B119" s="4" t="s">
        <v>104</v>
      </c>
      <c r="C119" s="10">
        <v>1500</v>
      </c>
    </row>
    <row r="120" spans="1:3" s="6" customFormat="1">
      <c r="A120" s="17"/>
      <c r="B120" s="4" t="s">
        <v>105</v>
      </c>
      <c r="C120" s="10">
        <v>140.80000000000001</v>
      </c>
    </row>
    <row r="121" spans="1:3" s="6" customFormat="1">
      <c r="A121" s="17"/>
      <c r="B121" s="4" t="s">
        <v>106</v>
      </c>
      <c r="C121" s="10">
        <v>523.4</v>
      </c>
    </row>
    <row r="122" spans="1:3" s="6" customFormat="1">
      <c r="A122" s="17"/>
      <c r="B122" s="4" t="s">
        <v>107</v>
      </c>
      <c r="C122" s="10">
        <v>523.4</v>
      </c>
    </row>
    <row r="123" spans="1:3" s="6" customFormat="1">
      <c r="A123" s="17"/>
      <c r="B123" s="4" t="s">
        <v>108</v>
      </c>
      <c r="C123" s="10">
        <v>331.74</v>
      </c>
    </row>
    <row r="124" spans="1:3" s="6" customFormat="1">
      <c r="A124" s="17"/>
      <c r="B124" s="4" t="s">
        <v>109</v>
      </c>
      <c r="C124" s="10">
        <v>65.11</v>
      </c>
    </row>
    <row r="125" spans="1:3" s="6" customFormat="1">
      <c r="A125" s="17"/>
      <c r="B125" s="5" t="s">
        <v>110</v>
      </c>
      <c r="C125" s="10">
        <v>0</v>
      </c>
    </row>
    <row r="126" spans="1:3" s="6" customFormat="1">
      <c r="A126" s="17"/>
      <c r="B126" s="4" t="s">
        <v>111</v>
      </c>
      <c r="C126" s="10">
        <v>3001.62</v>
      </c>
    </row>
    <row r="127" spans="1:3" s="6" customFormat="1">
      <c r="A127" s="17"/>
      <c r="B127" s="4" t="s">
        <v>112</v>
      </c>
      <c r="C127" s="10">
        <v>1000.54</v>
      </c>
    </row>
    <row r="128" spans="1:3" s="6" customFormat="1">
      <c r="A128" s="17"/>
      <c r="B128" s="4" t="s">
        <v>113</v>
      </c>
      <c r="C128" s="10">
        <v>508.89</v>
      </c>
    </row>
    <row r="129" spans="1:3" s="6" customFormat="1">
      <c r="A129" s="17"/>
      <c r="B129" s="4" t="s">
        <v>114</v>
      </c>
      <c r="C129" s="10">
        <v>759.12</v>
      </c>
    </row>
    <row r="130" spans="1:3" s="6" customFormat="1">
      <c r="A130" s="17"/>
      <c r="B130" s="4" t="s">
        <v>115</v>
      </c>
      <c r="C130" s="10">
        <v>271.07</v>
      </c>
    </row>
    <row r="131" spans="1:3" s="6" customFormat="1">
      <c r="A131" s="17"/>
      <c r="B131" s="4" t="s">
        <v>116</v>
      </c>
      <c r="C131" s="10">
        <v>235.35</v>
      </c>
    </row>
    <row r="132" spans="1:3" s="6" customFormat="1" ht="27.6">
      <c r="A132" s="16" t="s">
        <v>182</v>
      </c>
      <c r="B132" s="5" t="s">
        <v>184</v>
      </c>
      <c r="C132" s="10"/>
    </row>
    <row r="133" spans="1:3" s="6" customFormat="1">
      <c r="A133" s="16"/>
      <c r="B133" s="4" t="s">
        <v>117</v>
      </c>
      <c r="C133" s="10">
        <v>0</v>
      </c>
    </row>
    <row r="134" spans="1:3" s="6" customFormat="1">
      <c r="A134" s="16"/>
      <c r="B134" s="4" t="s">
        <v>118</v>
      </c>
      <c r="C134" s="10">
        <v>121.18</v>
      </c>
    </row>
    <row r="135" spans="1:3" s="6" customFormat="1">
      <c r="A135" s="16"/>
      <c r="B135" s="4" t="s">
        <v>119</v>
      </c>
      <c r="C135" s="10">
        <v>242.36</v>
      </c>
    </row>
    <row r="136" spans="1:3" s="6" customFormat="1">
      <c r="A136" s="16"/>
      <c r="B136" s="4" t="s">
        <v>120</v>
      </c>
      <c r="C136" s="10">
        <v>86.1</v>
      </c>
    </row>
    <row r="137" spans="1:3" s="6" customFormat="1">
      <c r="A137" s="16"/>
      <c r="B137" s="4" t="s">
        <v>121</v>
      </c>
      <c r="C137" s="10">
        <v>424.18</v>
      </c>
    </row>
    <row r="138" spans="1:3" s="6" customFormat="1">
      <c r="A138" s="16"/>
      <c r="B138" s="4" t="s">
        <v>122</v>
      </c>
      <c r="C138" s="10">
        <v>1577.1000000000001</v>
      </c>
    </row>
    <row r="139" spans="1:3" s="6" customFormat="1">
      <c r="A139" s="16"/>
      <c r="B139" s="5" t="s">
        <v>123</v>
      </c>
      <c r="C139" s="10">
        <v>9626.4</v>
      </c>
    </row>
    <row r="140" spans="1:3" s="6" customFormat="1">
      <c r="A140" s="17"/>
      <c r="B140" s="5" t="s">
        <v>124</v>
      </c>
      <c r="C140" s="10">
        <v>22613.64</v>
      </c>
    </row>
    <row r="141" spans="1:3" s="6" customFormat="1">
      <c r="A141" s="17"/>
      <c r="B141" s="4" t="s">
        <v>125</v>
      </c>
      <c r="C141" s="10">
        <v>0</v>
      </c>
    </row>
    <row r="142" spans="1:3" s="6" customFormat="1">
      <c r="A142" s="17"/>
      <c r="B142" s="4" t="s">
        <v>126</v>
      </c>
      <c r="C142" s="10">
        <v>0</v>
      </c>
    </row>
    <row r="143" spans="1:3" s="6" customFormat="1">
      <c r="A143" s="16"/>
      <c r="B143" s="5" t="s">
        <v>127</v>
      </c>
      <c r="C143" s="10">
        <v>8610.2800000000007</v>
      </c>
    </row>
    <row r="144" spans="1:3" s="6" customFormat="1">
      <c r="A144" s="16"/>
      <c r="B144" s="4" t="s">
        <v>128</v>
      </c>
      <c r="C144" s="10">
        <v>831.4</v>
      </c>
    </row>
    <row r="145" spans="1:6" s="6" customFormat="1">
      <c r="A145" s="16"/>
      <c r="B145" s="4" t="s">
        <v>129</v>
      </c>
      <c r="C145" s="10">
        <v>1820.9280000000001</v>
      </c>
    </row>
    <row r="146" spans="1:6" s="6" customFormat="1">
      <c r="A146" s="16"/>
      <c r="B146" s="4" t="s">
        <v>130</v>
      </c>
      <c r="C146" s="10">
        <v>517.84</v>
      </c>
    </row>
    <row r="147" spans="1:6" s="6" customFormat="1">
      <c r="A147" s="16"/>
      <c r="B147" s="17" t="s">
        <v>185</v>
      </c>
      <c r="C147" s="19">
        <v>78655.704999999973</v>
      </c>
    </row>
    <row r="148" spans="1:6" s="2" customFormat="1">
      <c r="A148" s="16"/>
      <c r="B148" s="7" t="s">
        <v>190</v>
      </c>
      <c r="C148" s="19">
        <v>82194</v>
      </c>
    </row>
    <row r="149" spans="1:6" s="2" customFormat="1">
      <c r="A149" s="16"/>
      <c r="B149" s="5" t="s">
        <v>186</v>
      </c>
      <c r="C149" s="19">
        <f>C18+C26+C38+C47+C54+C58+C59+C60+C67+C147+C148</f>
        <v>587672.05241999996</v>
      </c>
    </row>
    <row r="150" spans="1:6" s="14" customFormat="1">
      <c r="A150" s="24"/>
      <c r="B150" s="25" t="s">
        <v>133</v>
      </c>
      <c r="C150" s="26">
        <v>570097.56000000006</v>
      </c>
      <c r="D150" s="12"/>
      <c r="E150" s="13"/>
      <c r="F150" s="13"/>
    </row>
    <row r="151" spans="1:6" s="1" customFormat="1">
      <c r="A151" s="24"/>
      <c r="B151" s="25" t="s">
        <v>134</v>
      </c>
      <c r="C151" s="26">
        <v>567951.66</v>
      </c>
      <c r="D151" s="15"/>
      <c r="E151" s="15"/>
      <c r="F151" s="15"/>
    </row>
    <row r="152" spans="1:6" s="1" customFormat="1">
      <c r="A152" s="24"/>
      <c r="B152" s="25" t="s">
        <v>135</v>
      </c>
      <c r="C152" s="27">
        <f>C151-C149</f>
        <v>-19720.392419999931</v>
      </c>
      <c r="D152" s="13"/>
      <c r="E152" s="13"/>
      <c r="F152" s="13"/>
    </row>
    <row r="153" spans="1:6" s="1" customFormat="1">
      <c r="A153" s="24"/>
      <c r="B153" s="25" t="s">
        <v>136</v>
      </c>
      <c r="C153" s="27">
        <f>C5+C152</f>
        <v>-62117.482419999928</v>
      </c>
      <c r="D153" s="13"/>
      <c r="E153" s="13"/>
      <c r="F153" s="13"/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2020-03-16T06:29:14Z</cp:lastPrinted>
  <dcterms:created xsi:type="dcterms:W3CDTF">2020-01-10T08:11:44Z</dcterms:created>
  <dcterms:modified xsi:type="dcterms:W3CDTF">2020-03-17T03:08:35Z</dcterms:modified>
</cp:coreProperties>
</file>