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6" i="1"/>
  <c r="C84"/>
  <c r="C56"/>
  <c r="C47"/>
  <c r="C44"/>
  <c r="C40"/>
  <c r="C33"/>
  <c r="C25"/>
  <c r="C13"/>
  <c r="C90"/>
  <c r="C91"/>
</calcChain>
</file>

<file path=xl/sharedStrings.xml><?xml version="1.0" encoding="utf-8"?>
<sst xmlns="http://schemas.openxmlformats.org/spreadsheetml/2006/main" count="136" uniqueCount="132">
  <si>
    <t>г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</si>
  <si>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</si>
  <si>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</si>
  <si>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</si>
  <si>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</si>
  <si>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</si>
  <si>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</si>
  <si>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</si>
  <si>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</si>
  <si>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</si>
  <si>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</si>
  <si>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</si>
  <si>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</si>
  <si>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</si>
  <si>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</si>
  <si>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</si>
  <si>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</si>
  <si>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</si>
  <si>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</si>
  <si>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</si>
  <si>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</si>
  <si>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</si>
  <si>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</si>
  <si>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</si>
  <si>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</si>
  <si>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</si>
  <si>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</si>
  <si>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</si>
  <si>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</si>
  <si>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</si>
  <si>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</si>
  <si>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</si>
  <si>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</si>
  <si>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</si>
  <si>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</si>
  <si>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</si>
  <si>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</si>
  <si>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</si>
  <si>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</si>
  <si>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</si>
  <si>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</si>
  <si>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</si>
  <si>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</si>
  <si>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</si>
  <si>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</si>
  <si>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</si>
  <si>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</si>
  <si>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</si>
  <si>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</si>
  <si>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</si>
  <si>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</si>
  <si>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</si>
  <si>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</si>
  <si>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</si>
  <si>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</si>
  <si>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</si>
  <si>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</si>
  <si>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</si>
  <si>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</si>
  <si>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</si>
  <si>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</si>
  <si>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</si>
  <si>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</si>
  <si>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</si>
  <si>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</si>
  <si>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</si>
  <si>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</si>
  <si>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</si>
  <si>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</si>
  <si>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</si>
  <si>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</si>
  <si>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</si>
  <si>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</si>
  <si>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</si>
  <si>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</si>
  <si>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</si>
  <si>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</si>
  <si>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</si>
  <si>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</si>
  <si>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</si>
  <si>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</si>
  <si>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</si>
  <si>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</si>
  <si>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предохраниетля НПН 2-63А в эл.щитовой</t>
  </si>
  <si>
    <t>смена предохранителя НПН 2-63А</t>
  </si>
  <si>
    <t>замена светильника наружного освещения (фасад дома):за счет собственников дополнительная оплата(СМЕТА)</t>
  </si>
  <si>
    <t>замена уличного светодиодного светильника Cobra 50W 85-245V(4000-5500К)</t>
  </si>
  <si>
    <t>стоимость работы телевышки</t>
  </si>
  <si>
    <t>в</t>
  </si>
  <si>
    <t>замена светильников светодиодный ЛУЧ ФА 6 Вт на лестничных клетках</t>
  </si>
  <si>
    <t>9.2.</t>
  </si>
  <si>
    <t>Текущий ремонт систем водоснабжения и водоотведения (непредвиденные работы</t>
  </si>
  <si>
    <t>ремонт в узле ввода ГВС-смена  крана шарового Ду 15 мм</t>
  </si>
  <si>
    <t>смена вентиля чугунного Ду 15 мм кв.5 на ст.отопления</t>
  </si>
  <si>
    <t>смена крана шарового Ду 15 мм на ст.отопления кв.19</t>
  </si>
  <si>
    <t>ремонт в ИТП:</t>
  </si>
  <si>
    <t>сварочные работы</t>
  </si>
  <si>
    <t xml:space="preserve">смена биконитовых прокладок  </t>
  </si>
  <si>
    <t>со сменой болтов М 16 и гаек М16</t>
  </si>
  <si>
    <t>смена вентиля Ду 15 мм 15кч 18 (33)</t>
  </si>
  <si>
    <t>смена вентиля чугунного Ду 20 мм (ИТП)</t>
  </si>
  <si>
    <t>замена вентиля Ду 20 мм на ст.отопления кв.8</t>
  </si>
  <si>
    <t>замена сбросного вентиля Ду 15 мм ст.отопления ГВС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</si>
  <si>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</si>
  <si>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</si>
  <si>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</si>
  <si>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засечивание продухов сеткой рабица с ячеей 10*10</t>
  </si>
  <si>
    <t>укрепление шиферной кровли гвоздями с ТВ</t>
  </si>
  <si>
    <t>смена замка на подвальной двери</t>
  </si>
  <si>
    <t xml:space="preserve">утепление продухов Изовером </t>
  </si>
  <si>
    <t xml:space="preserve">            ИТОГО по п. 9 :</t>
  </si>
  <si>
    <t xml:space="preserve">   Сумма затрат по дому:</t>
  </si>
  <si>
    <t xml:space="preserve">Отчет за 2019г </t>
  </si>
  <si>
    <t>по управлению и обслуживанию</t>
  </si>
  <si>
    <t>МКД по ул.Монтажников 39</t>
  </si>
  <si>
    <t xml:space="preserve">Итого начислено населению </t>
  </si>
  <si>
    <t xml:space="preserve">Итого оплачено населением </t>
  </si>
  <si>
    <t>Текущий ремонт за 2019 год</t>
  </si>
  <si>
    <t>Результат за 2019 год "+" - экономия "-" - перерасход</t>
  </si>
  <si>
    <t>Результат накоплением "+" - экономия "-" - перерасход</t>
  </si>
  <si>
    <t>1.5.</t>
  </si>
  <si>
    <t xml:space="preserve"> 3.1</t>
  </si>
  <si>
    <t xml:space="preserve"> 4.2</t>
  </si>
  <si>
    <t xml:space="preserve"> 8.5</t>
  </si>
  <si>
    <t xml:space="preserve"> 8.6</t>
  </si>
  <si>
    <t xml:space="preserve"> 8.7</t>
  </si>
  <si>
    <t>10. Управление многоквартирным домом</t>
  </si>
  <si>
    <t xml:space="preserve">5. Аварийное обслуживание: </t>
  </si>
  <si>
    <t xml:space="preserve"> 5.2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</si>
  <si>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</si>
  <si>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(электроэнергия)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</si>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</sst>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1" xfId="1" applyFont="1" applyBorder="1"/>
    <xf numFmtId="2" fontId="7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7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Fill="1" applyBorder="1"/>
    <xf numFmtId="0" fontId="3" fillId="0" borderId="2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64" workbookViewId="0">
      <selection activeCell="B6" sqref="B6"/>
    </sheetView>
  </sheetViews>
  <sheetFormatPr defaultColWidth="9.109375" defaultRowHeight="13.8"/>
  <cols>
    <col min="1" max="1" width="8.33203125" style="6" customWidth="1"/>
    <col min="2" max="2" width="69.5546875" style="6" customWidth="1"/>
    <col min="3" max="3" width="18.44140625" style="17" customWidth="1"/>
    <col min="4" max="196" width="9.109375" style="6" customWidth="1"/>
    <col min="197" max="197" width="4.5546875" style="6" customWidth="1"/>
    <col min="198" max="198" width="47.33203125" style="6" customWidth="1"/>
    <col min="199" max="203" width="9.109375" style="6" customWidth="1"/>
    <col min="204" max="233" width="6.33203125" style="6" customWidth="1"/>
    <col min="234" max="252" width="9.109375" style="6" customWidth="1"/>
    <col min="253" max="253" width="24.5546875" style="6" customWidth="1"/>
    <col min="254" max="254" width="9.109375" style="6" customWidth="1"/>
    <col min="255" max="255" width="9.5546875" style="6" bestFit="1" customWidth="1"/>
    <col min="256" max="16384" width="9.109375" style="6"/>
  </cols>
  <sheetData>
    <row r="1" spans="1:3" s="1" customFormat="1">
      <c r="A1" s="44" t="s">
        <v>112</v>
      </c>
      <c r="B1" s="44"/>
    </row>
    <row r="2" spans="1:3" s="1" customFormat="1">
      <c r="A2" s="44" t="s">
        <v>113</v>
      </c>
      <c r="B2" s="44"/>
    </row>
    <row r="3" spans="1:3" s="1" customFormat="1">
      <c r="A3" s="44" t="s">
        <v>114</v>
      </c>
      <c r="B3" s="44"/>
    </row>
    <row r="4" spans="1:3" s="2" customFormat="1">
      <c r="A4" s="45" t="s">
        <v>1</v>
      </c>
      <c r="B4" s="45"/>
    </row>
    <row r="5" spans="1:3" s="2" customFormat="1">
      <c r="A5" s="33"/>
      <c r="B5" s="33"/>
    </row>
    <row r="6" spans="1:3" s="3" customFormat="1">
      <c r="A6" s="42"/>
      <c r="B6" s="43" t="s">
        <v>131</v>
      </c>
      <c r="C6" s="3">
        <v>17963.669999999998</v>
      </c>
    </row>
    <row r="7" spans="1:3">
      <c r="A7" s="4"/>
      <c r="B7" s="5" t="s">
        <v>2</v>
      </c>
      <c r="C7" s="34"/>
    </row>
    <row r="8" spans="1:3" ht="17.399999999999999" customHeight="1">
      <c r="A8" s="7" t="s">
        <v>3</v>
      </c>
      <c r="B8" s="8" t="s">
        <v>4</v>
      </c>
      <c r="C8" s="29">
        <v>7710.704999999999</v>
      </c>
    </row>
    <row r="9" spans="1:3" ht="15.6" customHeight="1">
      <c r="A9" s="7" t="s">
        <v>5</v>
      </c>
      <c r="B9" s="9" t="s">
        <v>6</v>
      </c>
      <c r="C9" s="29">
        <v>10106.613000000001</v>
      </c>
    </row>
    <row r="10" spans="1:3" ht="42.6" customHeight="1">
      <c r="A10" s="7" t="s">
        <v>7</v>
      </c>
      <c r="B10" s="9" t="s">
        <v>8</v>
      </c>
      <c r="C10" s="30">
        <v>1099.2239999999999</v>
      </c>
    </row>
    <row r="11" spans="1:3">
      <c r="A11" s="7" t="s">
        <v>9</v>
      </c>
      <c r="B11" s="9" t="s">
        <v>10</v>
      </c>
      <c r="C11" s="30">
        <v>74.438999999999993</v>
      </c>
    </row>
    <row r="12" spans="1:3" ht="16.2" customHeight="1">
      <c r="A12" s="7" t="s">
        <v>120</v>
      </c>
      <c r="B12" s="9" t="s">
        <v>11</v>
      </c>
      <c r="C12" s="30">
        <v>1203.9000000000001</v>
      </c>
    </row>
    <row r="13" spans="1:3" ht="16.5" customHeight="1">
      <c r="A13" s="7"/>
      <c r="B13" s="10" t="s">
        <v>12</v>
      </c>
      <c r="C13" s="35">
        <f>SUM(C8:C12)</f>
        <v>20194.880999999998</v>
      </c>
    </row>
    <row r="14" spans="1:3" ht="27.6">
      <c r="A14" s="7"/>
      <c r="B14" s="5" t="s">
        <v>13</v>
      </c>
      <c r="C14" s="30"/>
    </row>
    <row r="15" spans="1:3" ht="19.8" customHeight="1">
      <c r="A15" s="7" t="s">
        <v>14</v>
      </c>
      <c r="B15" s="8" t="s">
        <v>15</v>
      </c>
      <c r="C15" s="30">
        <v>4000.64</v>
      </c>
    </row>
    <row r="16" spans="1:3" ht="19.2" customHeight="1">
      <c r="A16" s="36" t="s">
        <v>16</v>
      </c>
      <c r="B16" s="8" t="s">
        <v>17</v>
      </c>
      <c r="C16" s="30">
        <v>583.20000000000005</v>
      </c>
    </row>
    <row r="17" spans="1:3" ht="16.8" customHeight="1">
      <c r="A17" s="36" t="s">
        <v>18</v>
      </c>
      <c r="B17" s="8" t="s">
        <v>19</v>
      </c>
      <c r="C17" s="30">
        <v>794.88000000000011</v>
      </c>
    </row>
    <row r="18" spans="1:3" ht="13.8" customHeight="1">
      <c r="A18" s="36" t="s">
        <v>20</v>
      </c>
      <c r="B18" s="8" t="s">
        <v>21</v>
      </c>
      <c r="C18" s="30">
        <v>1387.3199999999997</v>
      </c>
    </row>
    <row r="19" spans="1:3" ht="15.75" customHeight="1">
      <c r="A19" s="36" t="s">
        <v>22</v>
      </c>
      <c r="B19" s="8" t="s">
        <v>23</v>
      </c>
      <c r="C19" s="30">
        <v>14817.681</v>
      </c>
    </row>
    <row r="20" spans="1:3" ht="18.75" customHeight="1">
      <c r="A20" s="36" t="s">
        <v>24</v>
      </c>
      <c r="B20" s="8" t="s">
        <v>25</v>
      </c>
      <c r="C20" s="30">
        <v>5071.6889999999994</v>
      </c>
    </row>
    <row r="21" spans="1:3" ht="27.75" customHeight="1">
      <c r="A21" s="7" t="s">
        <v>26</v>
      </c>
      <c r="B21" s="8" t="s">
        <v>27</v>
      </c>
      <c r="C21" s="30">
        <v>900</v>
      </c>
    </row>
    <row r="22" spans="1:3" ht="33.75" customHeight="1">
      <c r="A22" s="7" t="s">
        <v>28</v>
      </c>
      <c r="B22" s="8" t="s">
        <v>29</v>
      </c>
      <c r="C22" s="30">
        <v>172.20000000000002</v>
      </c>
    </row>
    <row r="23" spans="1:3" ht="30" customHeight="1">
      <c r="A23" s="7" t="s">
        <v>30</v>
      </c>
      <c r="B23" s="8" t="s">
        <v>31</v>
      </c>
      <c r="C23" s="30">
        <v>3258.0169999999998</v>
      </c>
    </row>
    <row r="24" spans="1:3" ht="13.2" customHeight="1">
      <c r="A24" s="7" t="s">
        <v>32</v>
      </c>
      <c r="B24" s="8" t="s">
        <v>33</v>
      </c>
      <c r="C24" s="30">
        <v>956.87999999999988</v>
      </c>
    </row>
    <row r="25" spans="1:3">
      <c r="A25" s="7"/>
      <c r="B25" s="10" t="s">
        <v>34</v>
      </c>
      <c r="C25" s="35">
        <f>SUM(C15:C24)</f>
        <v>31942.507000000001</v>
      </c>
    </row>
    <row r="26" spans="1:3" ht="27.6">
      <c r="A26" s="7"/>
      <c r="B26" s="5" t="s">
        <v>35</v>
      </c>
      <c r="C26" s="30"/>
    </row>
    <row r="27" spans="1:3" ht="18.600000000000001" customHeight="1">
      <c r="A27" s="32" t="s">
        <v>121</v>
      </c>
      <c r="B27" s="4" t="s">
        <v>37</v>
      </c>
      <c r="C27" s="30">
        <v>7417.41</v>
      </c>
    </row>
    <row r="28" spans="1:3" ht="19.2" customHeight="1">
      <c r="A28" s="32" t="s">
        <v>36</v>
      </c>
      <c r="B28" s="4" t="s">
        <v>39</v>
      </c>
      <c r="C28" s="30">
        <v>3879.2</v>
      </c>
    </row>
    <row r="29" spans="1:3" ht="15.6" customHeight="1">
      <c r="A29" s="32" t="s">
        <v>38</v>
      </c>
      <c r="B29" s="4" t="s">
        <v>41</v>
      </c>
      <c r="C29" s="30">
        <v>2054</v>
      </c>
    </row>
    <row r="30" spans="1:3" ht="19.2" customHeight="1">
      <c r="A30" s="32" t="s">
        <v>40</v>
      </c>
      <c r="B30" s="4" t="s">
        <v>43</v>
      </c>
      <c r="C30" s="30">
        <v>286</v>
      </c>
    </row>
    <row r="31" spans="1:3" ht="14.4" customHeight="1">
      <c r="A31" s="32" t="s">
        <v>42</v>
      </c>
      <c r="B31" s="4" t="s">
        <v>45</v>
      </c>
      <c r="C31" s="30">
        <v>4792.6400000000003</v>
      </c>
    </row>
    <row r="32" spans="1:3" ht="19.8" customHeight="1">
      <c r="A32" s="32" t="s">
        <v>44</v>
      </c>
      <c r="B32" s="8" t="s">
        <v>48</v>
      </c>
      <c r="C32" s="30">
        <v>362.52</v>
      </c>
    </row>
    <row r="33" spans="1:3" ht="16.8" customHeight="1">
      <c r="A33" s="7"/>
      <c r="B33" s="10" t="s">
        <v>49</v>
      </c>
      <c r="C33" s="35">
        <f>SUM(C27:C32)</f>
        <v>18791.77</v>
      </c>
    </row>
    <row r="34" spans="1:3" ht="18.600000000000001" customHeight="1">
      <c r="A34" s="7"/>
      <c r="B34" s="5" t="s">
        <v>50</v>
      </c>
      <c r="C34" s="30"/>
    </row>
    <row r="35" spans="1:3" ht="42.6" customHeight="1">
      <c r="A35" s="7" t="s">
        <v>51</v>
      </c>
      <c r="B35" s="8" t="s">
        <v>52</v>
      </c>
      <c r="C35" s="31">
        <v>2223.7600000000002</v>
      </c>
    </row>
    <row r="36" spans="1:3" s="2" customFormat="1">
      <c r="A36" s="32" t="s">
        <v>122</v>
      </c>
      <c r="B36" s="4" t="s">
        <v>53</v>
      </c>
      <c r="C36" s="31">
        <v>2223.7600000000002</v>
      </c>
    </row>
    <row r="37" spans="1:3" ht="44.4" customHeight="1">
      <c r="A37" s="7" t="s">
        <v>54</v>
      </c>
      <c r="B37" s="8" t="s">
        <v>55</v>
      </c>
      <c r="C37" s="30">
        <v>2223.7600000000002</v>
      </c>
    </row>
    <row r="38" spans="1:3" ht="17.25" customHeight="1">
      <c r="A38" s="7" t="s">
        <v>56</v>
      </c>
      <c r="B38" s="8" t="s">
        <v>57</v>
      </c>
      <c r="C38" s="30">
        <v>1008.06</v>
      </c>
    </row>
    <row r="39" spans="1:3" ht="27.6" customHeight="1">
      <c r="A39" s="7" t="s">
        <v>58</v>
      </c>
      <c r="B39" s="8" t="s">
        <v>59</v>
      </c>
      <c r="C39" s="30">
        <v>5606.2160000000003</v>
      </c>
    </row>
    <row r="40" spans="1:3" ht="15" customHeight="1">
      <c r="A40" s="7"/>
      <c r="B40" s="10" t="s">
        <v>60</v>
      </c>
      <c r="C40" s="35">
        <f>SUM(C35:C39)</f>
        <v>13285.556</v>
      </c>
    </row>
    <row r="41" spans="1:3" ht="15" customHeight="1">
      <c r="A41" s="7"/>
      <c r="B41" s="10" t="s">
        <v>127</v>
      </c>
      <c r="C41" s="35"/>
    </row>
    <row r="42" spans="1:3" ht="27.6" customHeight="1">
      <c r="A42" s="7" t="s">
        <v>62</v>
      </c>
      <c r="B42" s="9" t="s">
        <v>61</v>
      </c>
      <c r="C42" s="30">
        <v>6249.9360000000024</v>
      </c>
    </row>
    <row r="43" spans="1:3" ht="14.4" customHeight="1">
      <c r="A43" s="7" t="s">
        <v>128</v>
      </c>
      <c r="B43" s="9" t="s">
        <v>63</v>
      </c>
      <c r="C43" s="30">
        <v>1755.5999999999997</v>
      </c>
    </row>
    <row r="44" spans="1:3" ht="15.6" customHeight="1">
      <c r="A44" s="11"/>
      <c r="B44" s="10" t="s">
        <v>64</v>
      </c>
      <c r="C44" s="35">
        <f>SUM(C42:C43)</f>
        <v>8005.5360000000019</v>
      </c>
    </row>
    <row r="45" spans="1:3" ht="15" customHeight="1">
      <c r="A45" s="11" t="s">
        <v>65</v>
      </c>
      <c r="B45" s="10" t="s">
        <v>66</v>
      </c>
      <c r="C45" s="30">
        <v>1469.1179999999999</v>
      </c>
    </row>
    <row r="46" spans="1:3">
      <c r="A46" s="11" t="s">
        <v>67</v>
      </c>
      <c r="B46" s="10" t="s">
        <v>68</v>
      </c>
      <c r="C46" s="30">
        <v>1185.6039999999998</v>
      </c>
    </row>
    <row r="47" spans="1:3">
      <c r="A47" s="11"/>
      <c r="B47" s="10"/>
      <c r="C47" s="35">
        <f>SUM(C45:C46)</f>
        <v>2654.7219999999998</v>
      </c>
    </row>
    <row r="48" spans="1:3">
      <c r="A48" s="11"/>
      <c r="B48" s="37" t="s">
        <v>69</v>
      </c>
      <c r="C48" s="30"/>
    </row>
    <row r="49" spans="1:3" ht="27.75" customHeight="1">
      <c r="A49" s="7" t="s">
        <v>70</v>
      </c>
      <c r="B49" s="9" t="s">
        <v>71</v>
      </c>
      <c r="C49" s="30">
        <v>3156</v>
      </c>
    </row>
    <row r="50" spans="1:3" ht="15.75" customHeight="1">
      <c r="A50" s="7" t="s">
        <v>72</v>
      </c>
      <c r="B50" s="9" t="s">
        <v>73</v>
      </c>
      <c r="C50" s="30">
        <v>3156</v>
      </c>
    </row>
    <row r="51" spans="1:3" ht="31.2" customHeight="1">
      <c r="A51" s="7" t="s">
        <v>75</v>
      </c>
      <c r="B51" s="9" t="s">
        <v>74</v>
      </c>
      <c r="C51" s="30">
        <v>3072</v>
      </c>
    </row>
    <row r="52" spans="1:3" ht="29.4" customHeight="1">
      <c r="A52" s="7" t="s">
        <v>77</v>
      </c>
      <c r="B52" s="9" t="s">
        <v>129</v>
      </c>
      <c r="C52" s="30">
        <v>3072</v>
      </c>
    </row>
    <row r="53" spans="1:3" ht="42.6" customHeight="1">
      <c r="A53" s="7" t="s">
        <v>123</v>
      </c>
      <c r="B53" s="9" t="s">
        <v>130</v>
      </c>
      <c r="C53" s="30">
        <v>6144</v>
      </c>
    </row>
    <row r="54" spans="1:3" ht="14.25" customHeight="1">
      <c r="A54" s="7" t="s">
        <v>124</v>
      </c>
      <c r="B54" s="9" t="s">
        <v>76</v>
      </c>
      <c r="C54" s="30">
        <v>0</v>
      </c>
    </row>
    <row r="55" spans="1:3" ht="14.25" customHeight="1">
      <c r="A55" s="7" t="s">
        <v>125</v>
      </c>
      <c r="B55" s="9" t="s">
        <v>78</v>
      </c>
      <c r="C55" s="30">
        <v>0</v>
      </c>
    </row>
    <row r="56" spans="1:3" ht="17.25" customHeight="1">
      <c r="A56" s="7"/>
      <c r="B56" s="10" t="s">
        <v>79</v>
      </c>
      <c r="C56" s="35">
        <f>SUM(C49:C55)</f>
        <v>18600</v>
      </c>
    </row>
    <row r="57" spans="1:3" ht="14.25" customHeight="1">
      <c r="A57" s="7"/>
      <c r="B57" s="5" t="s">
        <v>80</v>
      </c>
      <c r="C57" s="30"/>
    </row>
    <row r="58" spans="1:3">
      <c r="A58" s="7" t="s">
        <v>81</v>
      </c>
      <c r="B58" s="10" t="s">
        <v>82</v>
      </c>
      <c r="C58" s="30"/>
    </row>
    <row r="59" spans="1:3">
      <c r="A59" s="7"/>
      <c r="B59" s="38" t="s">
        <v>83</v>
      </c>
      <c r="C59" s="30">
        <v>220.14</v>
      </c>
    </row>
    <row r="60" spans="1:3">
      <c r="A60" s="7"/>
      <c r="B60" s="38" t="s">
        <v>84</v>
      </c>
      <c r="C60" s="30">
        <v>220.14</v>
      </c>
    </row>
    <row r="61" spans="1:3" ht="32.25" customHeight="1">
      <c r="A61" s="13"/>
      <c r="B61" s="39" t="s">
        <v>85</v>
      </c>
      <c r="C61" s="30">
        <v>9697.5400000000009</v>
      </c>
    </row>
    <row r="62" spans="1:3" ht="28.2">
      <c r="A62" s="13" t="s">
        <v>46</v>
      </c>
      <c r="B62" s="4" t="s">
        <v>86</v>
      </c>
      <c r="C62" s="30"/>
    </row>
    <row r="63" spans="1:3" ht="14.4">
      <c r="A63" s="13" t="s">
        <v>47</v>
      </c>
      <c r="B63" s="34" t="s">
        <v>87</v>
      </c>
      <c r="C63" s="30"/>
    </row>
    <row r="64" spans="1:3" ht="19.8" customHeight="1">
      <c r="A64" s="13" t="s">
        <v>88</v>
      </c>
      <c r="B64" s="4" t="s">
        <v>89</v>
      </c>
      <c r="C64" s="30"/>
    </row>
    <row r="65" spans="1:3" ht="27.6">
      <c r="A65" s="7" t="s">
        <v>90</v>
      </c>
      <c r="B65" s="10" t="s">
        <v>91</v>
      </c>
      <c r="C65" s="30"/>
    </row>
    <row r="66" spans="1:3">
      <c r="A66" s="7"/>
      <c r="B66" s="38" t="s">
        <v>92</v>
      </c>
      <c r="C66" s="30">
        <v>918.01</v>
      </c>
    </row>
    <row r="67" spans="1:3" ht="14.4">
      <c r="A67" s="13"/>
      <c r="B67" s="38" t="s">
        <v>93</v>
      </c>
      <c r="C67" s="30">
        <v>918.01</v>
      </c>
    </row>
    <row r="68" spans="1:3" ht="14.4">
      <c r="A68" s="13"/>
      <c r="B68" s="38" t="s">
        <v>94</v>
      </c>
      <c r="C68" s="30">
        <v>918.01</v>
      </c>
    </row>
    <row r="69" spans="1:3" ht="14.4">
      <c r="A69" s="13"/>
      <c r="B69" s="40" t="s">
        <v>95</v>
      </c>
      <c r="C69" s="30">
        <v>0</v>
      </c>
    </row>
    <row r="70" spans="1:3" ht="14.4">
      <c r="A70" s="13" t="s">
        <v>46</v>
      </c>
      <c r="B70" s="38" t="s">
        <v>96</v>
      </c>
      <c r="C70" s="30">
        <v>1326.96</v>
      </c>
    </row>
    <row r="71" spans="1:3" ht="14.4">
      <c r="A71" s="13" t="s">
        <v>47</v>
      </c>
      <c r="B71" s="38" t="s">
        <v>97</v>
      </c>
      <c r="C71" s="30">
        <v>260.44</v>
      </c>
    </row>
    <row r="72" spans="1:3">
      <c r="A72" s="14" t="s">
        <v>88</v>
      </c>
      <c r="B72" s="38" t="s">
        <v>98</v>
      </c>
      <c r="C72" s="30">
        <v>1109.52</v>
      </c>
    </row>
    <row r="73" spans="1:3">
      <c r="A73" s="14" t="s">
        <v>0</v>
      </c>
      <c r="B73" s="38" t="s">
        <v>99</v>
      </c>
      <c r="C73" s="30">
        <v>918.01</v>
      </c>
    </row>
    <row r="74" spans="1:3" ht="14.4">
      <c r="A74" s="13"/>
      <c r="B74" s="38" t="s">
        <v>100</v>
      </c>
      <c r="C74" s="30">
        <v>918.01</v>
      </c>
    </row>
    <row r="75" spans="1:3" ht="14.4">
      <c r="A75" s="13"/>
      <c r="B75" s="38" t="s">
        <v>101</v>
      </c>
      <c r="C75" s="30">
        <v>1836.02</v>
      </c>
    </row>
    <row r="76" spans="1:3" ht="14.4">
      <c r="A76" s="13"/>
      <c r="B76" s="38" t="s">
        <v>102</v>
      </c>
      <c r="C76" s="30">
        <v>918.01</v>
      </c>
    </row>
    <row r="77" spans="1:3" ht="27" customHeight="1">
      <c r="A77" s="7" t="s">
        <v>103</v>
      </c>
      <c r="B77" s="10" t="s">
        <v>104</v>
      </c>
      <c r="C77" s="30"/>
    </row>
    <row r="78" spans="1:3" ht="15.6" customHeight="1">
      <c r="A78" s="7"/>
      <c r="B78" s="38" t="s">
        <v>105</v>
      </c>
      <c r="C78" s="30">
        <v>249.39000000000001</v>
      </c>
    </row>
    <row r="79" spans="1:3" ht="14.4" customHeight="1">
      <c r="A79" s="7"/>
      <c r="B79" s="38" t="s">
        <v>106</v>
      </c>
      <c r="C79" s="30">
        <v>206.76</v>
      </c>
    </row>
    <row r="80" spans="1:3" ht="16.8" customHeight="1">
      <c r="A80" s="12"/>
      <c r="B80" s="38" t="s">
        <v>107</v>
      </c>
      <c r="C80" s="30">
        <v>1581.7120000000002</v>
      </c>
    </row>
    <row r="81" spans="1:6" ht="15" customHeight="1">
      <c r="A81" s="7"/>
      <c r="B81" s="38" t="s">
        <v>87</v>
      </c>
      <c r="C81" s="30">
        <v>587.20000000000005</v>
      </c>
    </row>
    <row r="82" spans="1:6" ht="15" customHeight="1">
      <c r="A82" s="7"/>
      <c r="B82" s="41" t="s">
        <v>108</v>
      </c>
      <c r="C82" s="30">
        <v>358.19</v>
      </c>
    </row>
    <row r="83" spans="1:6" ht="12.6" customHeight="1">
      <c r="A83" s="7"/>
      <c r="B83" s="41" t="s">
        <v>109</v>
      </c>
      <c r="C83" s="30">
        <v>227.61600000000001</v>
      </c>
    </row>
    <row r="84" spans="1:6" ht="21.75" customHeight="1">
      <c r="A84" s="15"/>
      <c r="B84" s="10" t="s">
        <v>110</v>
      </c>
      <c r="C84" s="35">
        <f>SUM(C59:C83)</f>
        <v>23389.687999999998</v>
      </c>
    </row>
    <row r="85" spans="1:6" ht="14.4" customHeight="1">
      <c r="A85" s="7"/>
      <c r="B85" s="16" t="s">
        <v>126</v>
      </c>
      <c r="C85" s="35">
        <v>17556</v>
      </c>
    </row>
    <row r="86" spans="1:6" ht="16.2" customHeight="1">
      <c r="A86" s="7"/>
      <c r="B86" s="10" t="s">
        <v>111</v>
      </c>
      <c r="C86" s="35">
        <f>C13+C25+C33+C40+C44+C47+C56+C84+C85</f>
        <v>154420.66</v>
      </c>
    </row>
    <row r="87" spans="1:6" s="23" customFormat="1">
      <c r="A87" s="19"/>
      <c r="B87" s="28" t="s">
        <v>115</v>
      </c>
      <c r="C87" s="20">
        <v>148887.84</v>
      </c>
      <c r="D87" s="21"/>
      <c r="E87" s="22"/>
      <c r="F87" s="22"/>
    </row>
    <row r="88" spans="1:6" s="1" customFormat="1">
      <c r="A88" s="24"/>
      <c r="B88" s="28" t="s">
        <v>116</v>
      </c>
      <c r="C88" s="25">
        <v>163276.29</v>
      </c>
      <c r="D88" s="26"/>
      <c r="E88" s="26"/>
      <c r="F88" s="26"/>
    </row>
    <row r="89" spans="1:6" s="1" customFormat="1">
      <c r="A89" s="19"/>
      <c r="B89" s="28" t="s">
        <v>117</v>
      </c>
      <c r="C89" s="27">
        <v>9697.68</v>
      </c>
      <c r="D89" s="22"/>
      <c r="E89" s="22"/>
      <c r="F89" s="22"/>
    </row>
    <row r="90" spans="1:6" s="1" customFormat="1">
      <c r="A90" s="19"/>
      <c r="B90" s="28" t="s">
        <v>118</v>
      </c>
      <c r="C90" s="27">
        <f>C88+C89-C86</f>
        <v>18553.309999999998</v>
      </c>
      <c r="D90" s="22"/>
      <c r="E90" s="22"/>
      <c r="F90" s="22"/>
    </row>
    <row r="91" spans="1:6" s="1" customFormat="1">
      <c r="A91" s="19"/>
      <c r="B91" s="28" t="s">
        <v>119</v>
      </c>
      <c r="C91" s="27">
        <f>C6+C90</f>
        <v>36516.979999999996</v>
      </c>
      <c r="D91" s="22"/>
      <c r="E91" s="22"/>
      <c r="F91" s="22"/>
    </row>
    <row r="92" spans="1:6" s="3" customFormat="1">
      <c r="A92" s="46"/>
      <c r="B92" s="46"/>
      <c r="C92" s="18"/>
    </row>
    <row r="93" spans="1:6" s="3" customFormat="1">
      <c r="A93" s="46"/>
      <c r="B93" s="46"/>
      <c r="C93" s="18"/>
    </row>
    <row r="94" spans="1:6" s="3" customFormat="1">
      <c r="A94" s="46"/>
      <c r="B94" s="46"/>
      <c r="C94" s="18"/>
    </row>
    <row r="95" spans="1:6" s="2" customFormat="1">
      <c r="C95" s="18"/>
    </row>
    <row r="96" spans="1:6" s="2" customFormat="1">
      <c r="A96" s="48"/>
      <c r="B96" s="48"/>
      <c r="C96" s="18"/>
    </row>
    <row r="97" spans="1:3" s="2" customFormat="1">
      <c r="C97" s="18"/>
    </row>
    <row r="98" spans="1:3" s="2" customFormat="1">
      <c r="A98" s="47"/>
      <c r="B98" s="47"/>
      <c r="C98" s="18"/>
    </row>
    <row r="99" spans="1:3" s="2" customFormat="1">
      <c r="C99" s="18"/>
    </row>
    <row r="100" spans="1:3" s="2" customFormat="1">
      <c r="A100" s="47"/>
      <c r="B100" s="47"/>
      <c r="C100" s="18"/>
    </row>
  </sheetData>
  <mergeCells count="10">
    <mergeCell ref="A1:B1"/>
    <mergeCell ref="A2:B2"/>
    <mergeCell ref="A3:B3"/>
    <mergeCell ref="A4:B4"/>
    <mergeCell ref="A92:B92"/>
    <mergeCell ref="A100:B100"/>
    <mergeCell ref="A93:B93"/>
    <mergeCell ref="A94:B94"/>
    <mergeCell ref="A96:B96"/>
    <mergeCell ref="A98:B9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2020-01-17T02:00:05Z</dcterms:created>
  <dcterms:modified xsi:type="dcterms:W3CDTF">2020-03-17T03:21:43Z</dcterms:modified>
</cp:coreProperties>
</file>