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6" i="1"/>
  <c r="C14"/>
  <c r="C26"/>
  <c r="C34"/>
  <c r="C42"/>
  <c r="C50"/>
  <c r="C54"/>
  <c r="C63"/>
  <c r="C81"/>
  <c r="C83"/>
  <c r="C87"/>
</calcChain>
</file>

<file path=xl/sharedStrings.xml><?xml version="1.0" encoding="utf-8"?>
<sst xmlns="http://schemas.openxmlformats.org/spreadsheetml/2006/main" count="126" uniqueCount="124">
  <si>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</si>
  <si>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</si>
  <si>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</si>
  <si>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</si>
  <si>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</si>
  <si>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</si>
  <si>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</si>
  <si>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</si>
  <si>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</si>
  <si>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</si>
  <si>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</si>
  <si>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</si>
  <si>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</si>
  <si>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</si>
  <si>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</si>
  <si>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</si>
  <si>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</si>
  <si>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</si>
  <si>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</si>
  <si>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</si>
  <si>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</si>
  <si>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</si>
  <si>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</si>
  <si>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</si>
  <si>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</si>
  <si>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</si>
  <si>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</si>
  <si>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</si>
  <si>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</si>
  <si>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</si>
  <si>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</si>
  <si>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</si>
  <si>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</si>
  <si>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Влажное подметание м/проводных камер</t>
  </si>
  <si>
    <t>Устранение засоров</t>
  </si>
  <si>
    <t>Удаление конт.с мусором из камеры</t>
  </si>
  <si>
    <t>Дезинфекция мусоросборников</t>
  </si>
  <si>
    <t>Дезинфекция м/приемных камер</t>
  </si>
  <si>
    <t>Очистка и дезинф. Клапанов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</si>
  <si>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</si>
  <si>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</si>
  <si>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</si>
  <si>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</si>
  <si>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</si>
  <si>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</si>
  <si>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</si>
  <si>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4.1</t>
  </si>
  <si>
    <t>Проведение тех. осм. и устран. неисправн.систем центр.отопления</t>
  </si>
  <si>
    <t>Проведение тех. осмотров и устран. неисправн.конструктивных элем.</t>
  </si>
  <si>
    <t>Проведение тех. осмотров и устран. неисправн. эл.технич.устройств</t>
  </si>
  <si>
    <t>Проведение тех. осмотров  и устран. неисправнв системах водоснабжения и канализации</t>
  </si>
  <si>
    <t>Ершение канализационного выпуска</t>
  </si>
  <si>
    <t>Ершение кухонного стояка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</si>
  <si>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</si>
  <si>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</si>
  <si>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</si>
  <si>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</si>
  <si>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>Дератизация</t>
  </si>
  <si>
    <t>7.</t>
  </si>
  <si>
    <t>Дезинсекция</t>
  </si>
  <si>
    <t>Обслуживание коллективных приборов учета воды</t>
  </si>
  <si>
    <t>Обслуживание коллективных приборов учета тепла</t>
  </si>
  <si>
    <t>Снятие показаний, занесение в компьютер, передача информации в ресурсоснабжающую организацию (вода)</t>
  </si>
  <si>
    <t>Снятие показаний, занесение в компьютер, передача информации в ресурсоснабжающую организацию (тепло)</t>
  </si>
  <si>
    <t>Снятие показаний, занесение в компьютер, передача информации в ресурсоснабжающую организацию (электроэнергия)</t>
  </si>
  <si>
    <t xml:space="preserve"> 9.2</t>
  </si>
  <si>
    <t>Текущий ремонт систем водоснабжения и водоотведения (непредвиденные работы)</t>
  </si>
  <si>
    <t>устранение свища на стояке отопления лестничной клетки, 2 подъезд</t>
  </si>
  <si>
    <t>устранение засора стояка, коллектора, выпуска канализационного колодца  кв.4</t>
  </si>
  <si>
    <t>смена вентиля Ду 15 мм (стояк кв.3) на стояке ХВС</t>
  </si>
  <si>
    <t>смена  вводного вентиля Ду 15 мм  ХВС кв.7</t>
  </si>
  <si>
    <t>смена вентилей в ИТП:</t>
  </si>
  <si>
    <t>а</t>
  </si>
  <si>
    <t>смена вентиля Ду 20 мм</t>
  </si>
  <si>
    <t>б</t>
  </si>
  <si>
    <t>смена крана шарового Ду 25 мм</t>
  </si>
  <si>
    <t>в</t>
  </si>
  <si>
    <t>смена ниппель перех.Ду 20/25</t>
  </si>
  <si>
    <t xml:space="preserve"> 9.3</t>
  </si>
  <si>
    <t>Текущий ремонт конструктивных элементов (непредвиденные работы)</t>
  </si>
  <si>
    <t>прочистка канализационного стояка на кровле кв.7,10,2,4</t>
  </si>
  <si>
    <t>устранение засора в стволе мусоропровода  -1п</t>
  </si>
  <si>
    <t>прочистка вентиляции кв.17</t>
  </si>
  <si>
    <t>покраска контейнеров на площадках ТБО и мусорокамерах с нанесением трафарета</t>
  </si>
  <si>
    <t>ремонт контейнера сваркой с установкой листа железа 450*300*2</t>
  </si>
  <si>
    <t>ремонт контейнерной тележки с заменой поворотных колес на сварке</t>
  </si>
  <si>
    <t xml:space="preserve">     Итого сумма затрат по дому</t>
  </si>
  <si>
    <t xml:space="preserve">Отчет за 2019г </t>
  </si>
  <si>
    <t>по управлению и обслуживанию</t>
  </si>
  <si>
    <t>МКД по ул.Панфилова 6a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</si>
  <si>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</si>
  <si>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</si>
  <si>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</si>
  <si>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</si>
  <si>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>3.Содержание мусоропроводов</t>
  </si>
  <si>
    <t xml:space="preserve"> 3.2</t>
  </si>
  <si>
    <t xml:space="preserve"> 3.3</t>
  </si>
  <si>
    <t xml:space="preserve"> 3.4</t>
  </si>
  <si>
    <t xml:space="preserve"> 3.5</t>
  </si>
  <si>
    <t xml:space="preserve"> 3.6</t>
  </si>
  <si>
    <t>Итого по п. 3:</t>
  </si>
  <si>
    <t>4.Подготовка многоквартирного дома к сезонной эксплуатации</t>
  </si>
  <si>
    <t xml:space="preserve">                          Итого по п.4</t>
  </si>
  <si>
    <t>5.Проведение технических осмотров и мелкий ремонт</t>
  </si>
  <si>
    <t xml:space="preserve"> 5.3</t>
  </si>
  <si>
    <t xml:space="preserve"> 5.4</t>
  </si>
  <si>
    <t xml:space="preserve"> 5.5</t>
  </si>
  <si>
    <t xml:space="preserve"> 5.6</t>
  </si>
  <si>
    <t xml:space="preserve">                                Итого по п.5</t>
  </si>
  <si>
    <t>6.Аварийное обслуживание</t>
  </si>
  <si>
    <t xml:space="preserve"> 6.1</t>
  </si>
  <si>
    <t xml:space="preserve"> 6.2</t>
  </si>
  <si>
    <t xml:space="preserve">                                    Итого по п.6</t>
  </si>
  <si>
    <t>8.</t>
  </si>
  <si>
    <t xml:space="preserve"> 9. Поверка и обсл.коллект.приборов учета</t>
  </si>
  <si>
    <t xml:space="preserve"> 9.1</t>
  </si>
  <si>
    <t xml:space="preserve"> 9.4</t>
  </si>
  <si>
    <t xml:space="preserve"> 9.5</t>
  </si>
  <si>
    <t xml:space="preserve">                                    Итого по п.9</t>
  </si>
  <si>
    <t>10.Текущий ремонт (непредвиденные работы)</t>
  </si>
  <si>
    <t xml:space="preserve"> 10.1</t>
  </si>
  <si>
    <t xml:space="preserve"> 10.2</t>
  </si>
  <si>
    <t>11.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</si>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</sst>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 applyFill="1" applyBorder="1" applyAlignment="1">
      <alignment vertical="center"/>
    </xf>
    <xf numFmtId="0" fontId="3" fillId="0" borderId="0" xfId="1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1" fillId="0" borderId="0" xfId="0" applyFont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4" fillId="0" borderId="0" xfId="0" applyFont="1"/>
    <xf numFmtId="0" fontId="4" fillId="0" borderId="1" xfId="0" applyFont="1" applyFill="1" applyBorder="1" applyAlignment="1">
      <alignment wrapText="1"/>
    </xf>
    <xf numFmtId="2" fontId="5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0" applyFont="1" applyBorder="1" applyAlignment="1">
      <alignment vertical="center"/>
    </xf>
    <xf numFmtId="2" fontId="5" fillId="0" borderId="1" xfId="2" applyNumberFormat="1" applyFont="1" applyBorder="1" applyAlignment="1"/>
    <xf numFmtId="0" fontId="3" fillId="0" borderId="1" xfId="1" applyFont="1" applyBorder="1"/>
    <xf numFmtId="2" fontId="4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/>
    <xf numFmtId="2" fontId="6" fillId="0" borderId="1" xfId="0" applyNumberFormat="1" applyFont="1" applyBorder="1" applyAlignment="1"/>
    <xf numFmtId="2" fontId="4" fillId="0" borderId="1" xfId="0" applyNumberFormat="1" applyFont="1" applyBorder="1" applyAlignment="1"/>
    <xf numFmtId="2" fontId="7" fillId="0" borderId="1" xfId="0" applyNumberFormat="1" applyFont="1" applyBorder="1" applyAlignment="1"/>
    <xf numFmtId="2" fontId="8" fillId="0" borderId="1" xfId="0" applyNumberFormat="1" applyFont="1" applyBorder="1" applyAlignme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/>
    <xf numFmtId="0" fontId="3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16" fontId="4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0" xfId="1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wrapText="1"/>
    </xf>
    <xf numFmtId="0" fontId="4" fillId="0" borderId="0" xfId="0" applyFont="1" applyAlignment="1">
      <alignment horizontal="left"/>
    </xf>
    <xf numFmtId="0" fontId="3" fillId="0" borderId="0" xfId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6"/>
  <sheetViews>
    <sheetView tabSelected="1" topLeftCell="A73" workbookViewId="0">
      <selection activeCell="C87" sqref="C87"/>
    </sheetView>
  </sheetViews>
  <sheetFormatPr defaultColWidth="9.109375" defaultRowHeight="13.8"/>
  <cols>
    <col min="1" max="1" width="7" style="47" customWidth="1"/>
    <col min="2" max="2" width="67" style="4" customWidth="1"/>
    <col min="3" max="3" width="14.44140625" style="10" customWidth="1"/>
    <col min="4" max="193" width="9.109375" style="4" customWidth="1"/>
    <col min="194" max="194" width="4" style="4" customWidth="1"/>
    <col min="195" max="195" width="47.109375" style="4" customWidth="1"/>
    <col min="196" max="196" width="8.44140625" style="4" customWidth="1"/>
    <col min="197" max="197" width="7.33203125" style="4" customWidth="1"/>
    <col min="198" max="198" width="8.109375" style="4" customWidth="1"/>
    <col min="199" max="199" width="6.88671875" style="4" customWidth="1"/>
    <col min="200" max="200" width="9" style="4" customWidth="1"/>
    <col min="201" max="201" width="10" style="4" customWidth="1"/>
    <col min="202" max="203" width="7.33203125" style="4" customWidth="1"/>
    <col min="204" max="204" width="9.33203125" style="4" customWidth="1"/>
    <col min="205" max="205" width="10" style="4" customWidth="1"/>
    <col min="206" max="208" width="7.33203125" style="4" customWidth="1"/>
    <col min="209" max="209" width="9.88671875" style="4" customWidth="1"/>
    <col min="210" max="211" width="7.33203125" style="4" customWidth="1"/>
    <col min="212" max="212" width="7.6640625" style="4" customWidth="1"/>
    <col min="213" max="213" width="8.6640625" style="4" customWidth="1"/>
    <col min="214" max="216" width="9.109375" style="4" customWidth="1"/>
    <col min="217" max="217" width="11.44140625" style="4" customWidth="1"/>
    <col min="218" max="218" width="7.44140625" style="4" customWidth="1"/>
    <col min="219" max="232" width="9.109375" style="4" customWidth="1"/>
    <col min="233" max="233" width="9.33203125" style="4" customWidth="1"/>
    <col min="234" max="239" width="9.109375" style="4" customWidth="1"/>
    <col min="240" max="240" width="13.88671875" style="4" customWidth="1"/>
    <col min="241" max="241" width="10.109375" style="4" customWidth="1"/>
    <col min="242" max="249" width="9.109375" style="4" customWidth="1"/>
    <col min="250" max="250" width="27.33203125" style="4" customWidth="1"/>
    <col min="251" max="251" width="9.109375" style="4" customWidth="1"/>
    <col min="252" max="252" width="11.5546875" style="4" bestFit="1" customWidth="1"/>
    <col min="253" max="16384" width="9.109375" style="4"/>
  </cols>
  <sheetData>
    <row r="1" spans="1:3" s="1" customFormat="1">
      <c r="A1" s="52" t="s">
        <v>87</v>
      </c>
      <c r="B1" s="52"/>
    </row>
    <row r="2" spans="1:3" s="1" customFormat="1">
      <c r="A2" s="52" t="s">
        <v>88</v>
      </c>
      <c r="B2" s="52"/>
    </row>
    <row r="3" spans="1:3" s="1" customFormat="1">
      <c r="A3" s="52" t="s">
        <v>89</v>
      </c>
      <c r="B3" s="52"/>
    </row>
    <row r="4" spans="1:3" s="1" customFormat="1">
      <c r="A4" s="2"/>
      <c r="B4" s="2"/>
    </row>
    <row r="5" spans="1:3" s="1" customFormat="1">
      <c r="A5" s="2"/>
      <c r="B5" s="49" t="s">
        <v>123</v>
      </c>
      <c r="C5" s="1">
        <v>11358.55</v>
      </c>
    </row>
    <row r="6" spans="1:3">
      <c r="A6" s="39"/>
      <c r="B6" s="8" t="s">
        <v>1</v>
      </c>
      <c r="C6" s="14"/>
    </row>
    <row r="7" spans="1:3" ht="18.75" customHeight="1">
      <c r="A7" s="40" t="s">
        <v>2</v>
      </c>
      <c r="B7" s="3" t="s">
        <v>3</v>
      </c>
      <c r="C7" s="14"/>
    </row>
    <row r="8" spans="1:3" ht="24" customHeight="1">
      <c r="A8" s="40"/>
      <c r="B8" s="3" t="s">
        <v>4</v>
      </c>
      <c r="C8" s="24">
        <v>22903.82</v>
      </c>
    </row>
    <row r="9" spans="1:3">
      <c r="A9" s="40"/>
      <c r="B9" s="3" t="s">
        <v>0</v>
      </c>
      <c r="C9" s="24">
        <v>7288.32</v>
      </c>
    </row>
    <row r="10" spans="1:3" ht="15.75" customHeight="1">
      <c r="A10" s="41" t="s">
        <v>5</v>
      </c>
      <c r="B10" s="3" t="s">
        <v>6</v>
      </c>
      <c r="C10" s="24">
        <v>0</v>
      </c>
    </row>
    <row r="11" spans="1:3">
      <c r="A11" s="40"/>
      <c r="B11" s="3" t="s">
        <v>4</v>
      </c>
      <c r="C11" s="24">
        <v>17903.472000000002</v>
      </c>
    </row>
    <row r="12" spans="1:3">
      <c r="A12" s="40"/>
      <c r="B12" s="3" t="s">
        <v>0</v>
      </c>
      <c r="C12" s="24">
        <v>9804.2880000000005</v>
      </c>
    </row>
    <row r="13" spans="1:3" ht="46.5" customHeight="1">
      <c r="A13" s="40" t="s">
        <v>7</v>
      </c>
      <c r="B13" s="3" t="s">
        <v>8</v>
      </c>
      <c r="C13" s="24">
        <v>4541.04</v>
      </c>
    </row>
    <row r="14" spans="1:3" s="5" customFormat="1">
      <c r="A14" s="42"/>
      <c r="B14" s="8" t="s">
        <v>9</v>
      </c>
      <c r="C14" s="25">
        <f>SUM(C8:C13)</f>
        <v>62440.94</v>
      </c>
    </row>
    <row r="15" spans="1:3" ht="27.6">
      <c r="A15" s="40" t="s">
        <v>10</v>
      </c>
      <c r="B15" s="8" t="s">
        <v>11</v>
      </c>
      <c r="C15" s="24"/>
    </row>
    <row r="16" spans="1:3">
      <c r="A16" s="40" t="s">
        <v>12</v>
      </c>
      <c r="B16" s="3" t="s">
        <v>13</v>
      </c>
      <c r="C16" s="24">
        <v>8507.5640000000003</v>
      </c>
    </row>
    <row r="17" spans="1:3">
      <c r="A17" s="40" t="s">
        <v>14</v>
      </c>
      <c r="B17" s="3" t="s">
        <v>15</v>
      </c>
      <c r="C17" s="24">
        <v>404.5440000000001</v>
      </c>
    </row>
    <row r="18" spans="1:3">
      <c r="A18" s="40" t="s">
        <v>16</v>
      </c>
      <c r="B18" s="3" t="s">
        <v>17</v>
      </c>
      <c r="C18" s="24">
        <v>975.24</v>
      </c>
    </row>
    <row r="19" spans="1:3">
      <c r="A19" s="40" t="s">
        <v>18</v>
      </c>
      <c r="B19" s="3" t="s">
        <v>19</v>
      </c>
      <c r="C19" s="24">
        <v>819.78000000000009</v>
      </c>
    </row>
    <row r="20" spans="1:3">
      <c r="A20" s="40" t="s">
        <v>20</v>
      </c>
      <c r="B20" s="3" t="s">
        <v>21</v>
      </c>
      <c r="C20" s="24">
        <v>23674.392</v>
      </c>
    </row>
    <row r="21" spans="1:3">
      <c r="A21" s="40" t="s">
        <v>22</v>
      </c>
      <c r="B21" s="3" t="s">
        <v>23</v>
      </c>
      <c r="C21" s="24">
        <v>9400.3070000000007</v>
      </c>
    </row>
    <row r="22" spans="1:3">
      <c r="A22" s="40" t="s">
        <v>24</v>
      </c>
      <c r="B22" s="3" t="s">
        <v>25</v>
      </c>
      <c r="C22" s="24">
        <v>1200</v>
      </c>
    </row>
    <row r="23" spans="1:3" ht="27.6">
      <c r="A23" s="40" t="s">
        <v>26</v>
      </c>
      <c r="B23" s="3" t="s">
        <v>27</v>
      </c>
      <c r="C23" s="24">
        <v>295.2</v>
      </c>
    </row>
    <row r="24" spans="1:3" ht="41.4">
      <c r="A24" s="40" t="s">
        <v>28</v>
      </c>
      <c r="B24" s="3" t="s">
        <v>29</v>
      </c>
      <c r="C24" s="24">
        <v>10383.148999999999</v>
      </c>
    </row>
    <row r="25" spans="1:3" ht="17.25" customHeight="1">
      <c r="A25" s="40" t="s">
        <v>30</v>
      </c>
      <c r="B25" s="3" t="s">
        <v>31</v>
      </c>
      <c r="C25" s="24">
        <v>800.05799999999988</v>
      </c>
    </row>
    <row r="26" spans="1:3">
      <c r="A26" s="40"/>
      <c r="B26" s="8" t="s">
        <v>32</v>
      </c>
      <c r="C26" s="25">
        <f>SUM(C16:C25)</f>
        <v>56460.233999999997</v>
      </c>
    </row>
    <row r="27" spans="1:3" s="6" customFormat="1">
      <c r="A27" s="43"/>
      <c r="B27" s="48" t="s">
        <v>94</v>
      </c>
      <c r="C27" s="27">
        <v>0</v>
      </c>
    </row>
    <row r="28" spans="1:3" s="6" customFormat="1">
      <c r="A28" s="40" t="s">
        <v>39</v>
      </c>
      <c r="B28" s="3" t="s">
        <v>33</v>
      </c>
      <c r="C28" s="28">
        <v>6199.0110000000013</v>
      </c>
    </row>
    <row r="29" spans="1:3" s="6" customFormat="1">
      <c r="A29" s="40" t="s">
        <v>95</v>
      </c>
      <c r="B29" s="3" t="s">
        <v>34</v>
      </c>
      <c r="C29" s="28">
        <v>129.84</v>
      </c>
    </row>
    <row r="30" spans="1:3" s="6" customFormat="1">
      <c r="A30" s="40" t="s">
        <v>96</v>
      </c>
      <c r="B30" s="3" t="s">
        <v>35</v>
      </c>
      <c r="C30" s="28">
        <v>10127.74</v>
      </c>
    </row>
    <row r="31" spans="1:3" s="6" customFormat="1" ht="16.5" customHeight="1">
      <c r="A31" s="40" t="s">
        <v>97</v>
      </c>
      <c r="B31" s="3" t="s">
        <v>36</v>
      </c>
      <c r="C31" s="28">
        <v>923.03999999999985</v>
      </c>
    </row>
    <row r="32" spans="1:3" s="6" customFormat="1">
      <c r="A32" s="40" t="s">
        <v>98</v>
      </c>
      <c r="B32" s="3" t="s">
        <v>37</v>
      </c>
      <c r="C32" s="28">
        <v>9306.9600000000009</v>
      </c>
    </row>
    <row r="33" spans="1:3" s="6" customFormat="1">
      <c r="A33" s="40" t="s">
        <v>99</v>
      </c>
      <c r="B33" s="3" t="s">
        <v>38</v>
      </c>
      <c r="C33" s="28">
        <v>956.16000000000031</v>
      </c>
    </row>
    <row r="34" spans="1:3" s="6" customFormat="1">
      <c r="A34" s="43"/>
      <c r="B34" s="33" t="s">
        <v>100</v>
      </c>
      <c r="C34" s="27">
        <f>SUM(C28:C33)</f>
        <v>27642.751</v>
      </c>
    </row>
    <row r="35" spans="1:3">
      <c r="A35" s="40"/>
      <c r="B35" s="8" t="s">
        <v>101</v>
      </c>
      <c r="C35" s="24"/>
    </row>
    <row r="36" spans="1:3" ht="27.6">
      <c r="A36" s="40" t="s">
        <v>46</v>
      </c>
      <c r="B36" s="3" t="s">
        <v>40</v>
      </c>
      <c r="C36" s="24"/>
    </row>
    <row r="37" spans="1:3" s="7" customFormat="1" ht="20.25" customHeight="1">
      <c r="A37" s="44"/>
      <c r="B37" s="14" t="s">
        <v>41</v>
      </c>
      <c r="C37" s="29">
        <v>30515.94</v>
      </c>
    </row>
    <row r="38" spans="1:3" s="7" customFormat="1" ht="14.4">
      <c r="A38" s="44"/>
      <c r="B38" s="14" t="s">
        <v>42</v>
      </c>
      <c r="C38" s="29">
        <v>17271.392</v>
      </c>
    </row>
    <row r="39" spans="1:3" s="7" customFormat="1" ht="17.25" customHeight="1">
      <c r="A39" s="44"/>
      <c r="B39" s="14" t="s">
        <v>43</v>
      </c>
      <c r="C39" s="29">
        <v>9145.0399999999991</v>
      </c>
    </row>
    <row r="40" spans="1:3" s="7" customFormat="1" ht="14.4">
      <c r="A40" s="44"/>
      <c r="B40" s="14" t="s">
        <v>44</v>
      </c>
      <c r="C40" s="29">
        <v>318.33999999999997</v>
      </c>
    </row>
    <row r="41" spans="1:3" s="7" customFormat="1" ht="18" customHeight="1">
      <c r="A41" s="44"/>
      <c r="B41" s="14" t="s">
        <v>45</v>
      </c>
      <c r="C41" s="29">
        <v>8175.68</v>
      </c>
    </row>
    <row r="42" spans="1:3">
      <c r="A42" s="40"/>
      <c r="B42" s="8" t="s">
        <v>102</v>
      </c>
      <c r="C42" s="25">
        <f>SUM(C37:C41)</f>
        <v>65426.391999999993</v>
      </c>
    </row>
    <row r="43" spans="1:3">
      <c r="A43" s="40"/>
      <c r="B43" s="8" t="s">
        <v>103</v>
      </c>
      <c r="C43" s="24"/>
    </row>
    <row r="44" spans="1:3">
      <c r="A44" s="40" t="s">
        <v>53</v>
      </c>
      <c r="B44" s="3" t="s">
        <v>47</v>
      </c>
      <c r="C44" s="24">
        <v>16230.749999999998</v>
      </c>
    </row>
    <row r="45" spans="1:3" ht="27.6">
      <c r="A45" s="40" t="s">
        <v>55</v>
      </c>
      <c r="B45" s="3" t="s">
        <v>48</v>
      </c>
      <c r="C45" s="24">
        <v>6492.2999999999993</v>
      </c>
    </row>
    <row r="46" spans="1:3">
      <c r="A46" s="40" t="s">
        <v>104</v>
      </c>
      <c r="B46" s="3" t="s">
        <v>49</v>
      </c>
      <c r="C46" s="24">
        <v>16367.43</v>
      </c>
    </row>
    <row r="47" spans="1:3" ht="27.6">
      <c r="A47" s="40" t="s">
        <v>105</v>
      </c>
      <c r="B47" s="3" t="s">
        <v>50</v>
      </c>
      <c r="C47" s="24">
        <v>9738.4499999999989</v>
      </c>
    </row>
    <row r="48" spans="1:3">
      <c r="A48" s="40" t="s">
        <v>106</v>
      </c>
      <c r="B48" s="3" t="s">
        <v>51</v>
      </c>
      <c r="C48" s="24">
        <v>2352.14</v>
      </c>
    </row>
    <row r="49" spans="1:3">
      <c r="A49" s="40" t="s">
        <v>107</v>
      </c>
      <c r="B49" s="3" t="s">
        <v>52</v>
      </c>
      <c r="C49" s="24">
        <v>0</v>
      </c>
    </row>
    <row r="50" spans="1:3">
      <c r="A50" s="40"/>
      <c r="B50" s="8" t="s">
        <v>108</v>
      </c>
      <c r="C50" s="25">
        <f>SUM(C44:C49)</f>
        <v>51181.069999999992</v>
      </c>
    </row>
    <row r="51" spans="1:3">
      <c r="A51" s="40"/>
      <c r="B51" s="8" t="s">
        <v>109</v>
      </c>
      <c r="C51" s="24"/>
    </row>
    <row r="52" spans="1:3" ht="32.25" customHeight="1">
      <c r="A52" s="40" t="s">
        <v>110</v>
      </c>
      <c r="B52" s="3" t="s">
        <v>54</v>
      </c>
      <c r="C52" s="24">
        <v>18246.780000000002</v>
      </c>
    </row>
    <row r="53" spans="1:3" ht="22.5" customHeight="1">
      <c r="A53" s="40" t="s">
        <v>111</v>
      </c>
      <c r="B53" s="3" t="s">
        <v>56</v>
      </c>
      <c r="C53" s="24">
        <v>5125.5</v>
      </c>
    </row>
    <row r="54" spans="1:3">
      <c r="A54" s="40"/>
      <c r="B54" s="8" t="s">
        <v>112</v>
      </c>
      <c r="C54" s="25">
        <f>SUM(C52:C53)</f>
        <v>23372.280000000002</v>
      </c>
    </row>
    <row r="55" spans="1:3">
      <c r="A55" s="42" t="s">
        <v>58</v>
      </c>
      <c r="B55" s="3" t="s">
        <v>57</v>
      </c>
      <c r="C55" s="26">
        <v>2613.06</v>
      </c>
    </row>
    <row r="56" spans="1:3">
      <c r="A56" s="42" t="s">
        <v>113</v>
      </c>
      <c r="B56" s="3" t="s">
        <v>59</v>
      </c>
      <c r="C56" s="26">
        <v>2596.9300000000003</v>
      </c>
    </row>
    <row r="57" spans="1:3">
      <c r="A57" s="40"/>
      <c r="B57" s="8" t="s">
        <v>114</v>
      </c>
      <c r="C57" s="24"/>
    </row>
    <row r="58" spans="1:3">
      <c r="A58" s="40" t="s">
        <v>115</v>
      </c>
      <c r="B58" s="3" t="s">
        <v>60</v>
      </c>
      <c r="C58" s="24">
        <v>3156</v>
      </c>
    </row>
    <row r="59" spans="1:3">
      <c r="A59" s="40" t="s">
        <v>65</v>
      </c>
      <c r="B59" s="3" t="s">
        <v>61</v>
      </c>
      <c r="C59" s="24">
        <v>3156</v>
      </c>
    </row>
    <row r="60" spans="1:3" ht="27.6">
      <c r="A60" s="40" t="s">
        <v>78</v>
      </c>
      <c r="B60" s="3" t="s">
        <v>62</v>
      </c>
      <c r="C60" s="24">
        <v>3072</v>
      </c>
    </row>
    <row r="61" spans="1:3" ht="27.6">
      <c r="A61" s="40" t="s">
        <v>116</v>
      </c>
      <c r="B61" s="3" t="s">
        <v>63</v>
      </c>
      <c r="C61" s="24">
        <v>3072</v>
      </c>
    </row>
    <row r="62" spans="1:3" ht="27.6">
      <c r="A62" s="40" t="s">
        <v>117</v>
      </c>
      <c r="B62" s="3" t="s">
        <v>64</v>
      </c>
      <c r="C62" s="24">
        <v>3072</v>
      </c>
    </row>
    <row r="63" spans="1:3">
      <c r="A63" s="40"/>
      <c r="B63" s="8" t="s">
        <v>118</v>
      </c>
      <c r="C63" s="25">
        <f>SUM(C58:C62)</f>
        <v>15528</v>
      </c>
    </row>
    <row r="64" spans="1:3">
      <c r="A64" s="40"/>
      <c r="B64" s="8" t="s">
        <v>119</v>
      </c>
      <c r="C64" s="24"/>
    </row>
    <row r="65" spans="1:3" ht="27.6">
      <c r="A65" s="40" t="s">
        <v>120</v>
      </c>
      <c r="B65" s="8" t="s">
        <v>66</v>
      </c>
      <c r="C65" s="24"/>
    </row>
    <row r="66" spans="1:3" ht="18" customHeight="1">
      <c r="A66" s="40"/>
      <c r="B66" s="14" t="s">
        <v>67</v>
      </c>
      <c r="C66" s="24">
        <v>1290.72</v>
      </c>
    </row>
    <row r="67" spans="1:3" ht="27.6">
      <c r="A67" s="40"/>
      <c r="B67" s="3" t="s">
        <v>68</v>
      </c>
      <c r="C67" s="24">
        <v>0</v>
      </c>
    </row>
    <row r="68" spans="1:3" ht="14.4">
      <c r="A68" s="9"/>
      <c r="B68" s="34" t="s">
        <v>69</v>
      </c>
      <c r="C68" s="28">
        <v>918.01</v>
      </c>
    </row>
    <row r="69" spans="1:3" ht="14.4">
      <c r="A69" s="9"/>
      <c r="B69" s="34" t="s">
        <v>70</v>
      </c>
      <c r="C69" s="30">
        <v>918.01</v>
      </c>
    </row>
    <row r="70" spans="1:3" ht="14.4">
      <c r="A70" s="9"/>
      <c r="B70" s="35" t="s">
        <v>71</v>
      </c>
      <c r="C70" s="30">
        <v>0</v>
      </c>
    </row>
    <row r="71" spans="1:3" ht="14.4">
      <c r="A71" s="9" t="s">
        <v>72</v>
      </c>
      <c r="B71" s="34" t="s">
        <v>73</v>
      </c>
      <c r="C71" s="30">
        <v>918.01</v>
      </c>
    </row>
    <row r="72" spans="1:3" ht="14.4">
      <c r="A72" s="9" t="s">
        <v>74</v>
      </c>
      <c r="B72" s="34" t="s">
        <v>75</v>
      </c>
      <c r="C72" s="30">
        <v>918.01</v>
      </c>
    </row>
    <row r="73" spans="1:3" ht="14.4">
      <c r="A73" s="9" t="s">
        <v>76</v>
      </c>
      <c r="B73" s="34" t="s">
        <v>77</v>
      </c>
      <c r="C73" s="30">
        <v>106.45</v>
      </c>
    </row>
    <row r="74" spans="1:3" ht="27.6">
      <c r="A74" s="40" t="s">
        <v>121</v>
      </c>
      <c r="B74" s="8" t="s">
        <v>79</v>
      </c>
      <c r="C74" s="24">
        <v>0</v>
      </c>
    </row>
    <row r="75" spans="1:3">
      <c r="A75" s="40"/>
      <c r="B75" s="34" t="s">
        <v>80</v>
      </c>
      <c r="C75" s="30">
        <v>609.59999999999991</v>
      </c>
    </row>
    <row r="76" spans="1:3" ht="14.4">
      <c r="A76" s="9"/>
      <c r="B76" s="34" t="s">
        <v>81</v>
      </c>
      <c r="C76" s="24">
        <v>609.59999999999991</v>
      </c>
    </row>
    <row r="77" spans="1:3" ht="14.4">
      <c r="A77" s="9"/>
      <c r="B77" s="34" t="s">
        <v>82</v>
      </c>
      <c r="C77" s="24">
        <v>591.78</v>
      </c>
    </row>
    <row r="78" spans="1:3" ht="28.2">
      <c r="A78" s="9"/>
      <c r="B78" s="36" t="s">
        <v>83</v>
      </c>
      <c r="C78" s="24">
        <v>1235.8</v>
      </c>
    </row>
    <row r="79" spans="1:3">
      <c r="A79" s="40"/>
      <c r="B79" s="37" t="s">
        <v>84</v>
      </c>
      <c r="C79" s="24">
        <v>906.48</v>
      </c>
    </row>
    <row r="80" spans="1:3" ht="18" customHeight="1">
      <c r="A80" s="40"/>
      <c r="B80" s="3" t="s">
        <v>85</v>
      </c>
      <c r="C80" s="24">
        <v>1055.58</v>
      </c>
    </row>
    <row r="81" spans="1:6">
      <c r="A81" s="40"/>
      <c r="B81" s="38"/>
      <c r="C81" s="31">
        <f>SUM(C66:C80)</f>
        <v>10078.049999999999</v>
      </c>
    </row>
    <row r="82" spans="1:6">
      <c r="A82" s="42"/>
      <c r="B82" s="8" t="s">
        <v>122</v>
      </c>
      <c r="C82" s="26">
        <v>51255</v>
      </c>
    </row>
    <row r="83" spans="1:6">
      <c r="A83" s="39"/>
      <c r="B83" s="8" t="s">
        <v>86</v>
      </c>
      <c r="C83" s="50">
        <f>C14+C26+C34+C42+C50+C54+C55+C56+C63+C81+C82</f>
        <v>368594.70699999999</v>
      </c>
    </row>
    <row r="84" spans="1:6" s="18" customFormat="1">
      <c r="A84" s="45"/>
      <c r="B84" s="23" t="s">
        <v>90</v>
      </c>
      <c r="C84" s="15">
        <v>350994.24</v>
      </c>
      <c r="D84" s="16"/>
      <c r="E84" s="17"/>
      <c r="F84" s="17"/>
    </row>
    <row r="85" spans="1:6" s="21" customFormat="1">
      <c r="A85" s="46"/>
      <c r="B85" s="23" t="s">
        <v>91</v>
      </c>
      <c r="C85" s="19">
        <v>357567.96</v>
      </c>
      <c r="D85" s="20"/>
      <c r="E85" s="20"/>
      <c r="F85" s="20"/>
    </row>
    <row r="86" spans="1:6" s="21" customFormat="1">
      <c r="A86" s="45"/>
      <c r="B86" s="23" t="s">
        <v>92</v>
      </c>
      <c r="C86" s="22">
        <f>C85-C83</f>
        <v>-11026.746999999974</v>
      </c>
      <c r="D86" s="17"/>
      <c r="E86" s="17"/>
      <c r="F86" s="17"/>
    </row>
    <row r="87" spans="1:6" s="21" customFormat="1">
      <c r="A87" s="45"/>
      <c r="B87" s="23" t="s">
        <v>93</v>
      </c>
      <c r="C87" s="22">
        <f>C5+C86</f>
        <v>331.80300000002535</v>
      </c>
      <c r="D87" s="17"/>
      <c r="E87" s="17"/>
      <c r="F87" s="17"/>
    </row>
    <row r="88" spans="1:6" s="12" customFormat="1">
      <c r="A88" s="53"/>
      <c r="B88" s="53"/>
      <c r="C88" s="11"/>
    </row>
    <row r="89" spans="1:6" s="12" customFormat="1">
      <c r="A89" s="53"/>
      <c r="B89" s="53"/>
      <c r="C89" s="11"/>
    </row>
    <row r="90" spans="1:6" s="12" customFormat="1">
      <c r="A90" s="53"/>
      <c r="B90" s="53"/>
      <c r="C90" s="11"/>
    </row>
    <row r="91" spans="1:6" s="13" customFormat="1">
      <c r="A91" s="32"/>
      <c r="C91" s="11"/>
    </row>
    <row r="92" spans="1:6" s="13" customFormat="1">
      <c r="A92" s="54"/>
      <c r="B92" s="54"/>
      <c r="C92" s="11"/>
    </row>
    <row r="93" spans="1:6" s="13" customFormat="1">
      <c r="A93" s="32"/>
      <c r="C93" s="11"/>
    </row>
    <row r="94" spans="1:6" s="13" customFormat="1">
      <c r="A94" s="51"/>
      <c r="B94" s="51"/>
      <c r="C94" s="11"/>
    </row>
    <row r="95" spans="1:6" s="13" customFormat="1">
      <c r="A95" s="32"/>
      <c r="C95" s="11"/>
    </row>
    <row r="96" spans="1:6" s="13" customFormat="1">
      <c r="A96" s="51"/>
      <c r="B96" s="51"/>
      <c r="C96" s="11"/>
    </row>
  </sheetData>
  <mergeCells count="9">
    <mergeCell ref="A96:B96"/>
    <mergeCell ref="A1:B1"/>
    <mergeCell ref="A2:B2"/>
    <mergeCell ref="A3:B3"/>
    <mergeCell ref="A88:B88"/>
    <mergeCell ref="A89:B89"/>
    <mergeCell ref="A90:B90"/>
    <mergeCell ref="A92:B92"/>
    <mergeCell ref="A94:B94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2020-01-17T04:52:37Z</dcterms:created>
  <dcterms:modified xsi:type="dcterms:W3CDTF">2020-03-17T03:17:25Z</dcterms:modified>
</cp:coreProperties>
</file>