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129" i="1"/>
  <c r="C26"/>
  <c r="C127"/>
  <c r="C35"/>
  <c r="C133"/>
  <c r="C134"/>
</calcChain>
</file>

<file path=xl/sharedStrings.xml><?xml version="1.0" encoding="utf-8"?>
<sst xmlns="http://schemas.openxmlformats.org/spreadsheetml/2006/main" count="169" uniqueCount="163">
  <si>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</si>
  <si>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</si>
  <si>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</si>
  <si>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1.2.</t>
  </si>
  <si>
    <t>Мытье лестничных площадок и маршей нижних 2-х этажей</t>
  </si>
  <si>
    <t>Мытье лестничных площадок и маршей выше 2-го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</si>
  <si>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</si>
  <si>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мытье окон</t>
  </si>
  <si>
    <t>1.7.</t>
  </si>
  <si>
    <t>Очистка подвалов от мусора</t>
  </si>
  <si>
    <t>Удаление с крыш снега и наледи (сбивание сосулей)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</si>
  <si>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</si>
  <si>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</si>
  <si>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</si>
  <si>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</si>
  <si>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>Очистка урн</t>
  </si>
  <si>
    <t>Подметание снега  до 2-х см</t>
  </si>
  <si>
    <t>Подметание снега  более 2-х см</t>
  </si>
  <si>
    <t xml:space="preserve">Сдвижка и подметание территории в зимний период (механизированная уборка) </t>
  </si>
  <si>
    <t>2.6.</t>
  </si>
  <si>
    <t>Посыпка пешеходных дорожек и проездов противогололедными материалами шириной 0,5м</t>
  </si>
  <si>
    <t>2.7.</t>
  </si>
  <si>
    <t>Очистка пешеходных дорожек, отмомтки  и проездов от наледи и льда шириной 0,5м</t>
  </si>
  <si>
    <t>2.9.</t>
  </si>
  <si>
    <t>Кошение газонов</t>
  </si>
  <si>
    <t>3.1.</t>
  </si>
  <si>
    <t>Ремонт, регулировка, промывка, испытание, консервация, расконсервация системы центрального отопления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</si>
  <si>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</si>
  <si>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</si>
  <si>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Регулировка и наладка системы ЦО</t>
  </si>
  <si>
    <t>Замена ламп освещения подъездов, подвалов,</t>
  </si>
  <si>
    <t>4.1.</t>
  </si>
  <si>
    <t>Проведение технических осмотровконстр.элементов и устранение незначительных неисправностей систем вентиляции (прочистка) в пределах доступности при необходимости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</si>
  <si>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</si>
  <si>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</si>
  <si>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</si>
  <si>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</si>
  <si>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4.4.</t>
  </si>
  <si>
    <t>Ершение канализационного выпуска</t>
  </si>
  <si>
    <t>Проведение технических осмотров, ремонтов и устранение незначительных неисправностей в системах  электроснабжения</t>
  </si>
  <si>
    <t>Аварийное обслуживание внутридомового инжен.сантехнич. и эл.технического оборудования</t>
  </si>
  <si>
    <t>Обслуживание общедомовых приборов учета тепла</t>
  </si>
  <si>
    <t>Обслуживание общедомовых приборов учета воды</t>
  </si>
  <si>
    <t>Снятие и запись показаний, обработка информации и занесение в компьютер, передача данных энергоснабжающей организации (тепло)</t>
  </si>
  <si>
    <t>Снятие и запись показаний, обработка информации и занесение в компьютер, передача данных энергоснабжающей организации (вода)</t>
  </si>
  <si>
    <t>Снятие и запись показаний, обработка информации и занесение в компьютер, передача данных энергоснабжающей организации (эл.энергия)</t>
  </si>
  <si>
    <t>Поверка общедомовых приборов учета тепла</t>
  </si>
  <si>
    <t>Поверка общедомовых приборов учета воды</t>
  </si>
  <si>
    <t>9.1.</t>
  </si>
  <si>
    <t>замена предохранителя 100А в ВРУ</t>
  </si>
  <si>
    <t>замена выключателя автоматического ВА 25А (кв.82)</t>
  </si>
  <si>
    <t>замена пакетного выключателя ПВ 2*40</t>
  </si>
  <si>
    <t>очистка корпуса ЩУРС от пыли и грязи</t>
  </si>
  <si>
    <t>замена плавкой вставки в ВРУ</t>
  </si>
  <si>
    <t>ревизия и восстановление целостности изоляции электропроводки и контактных соединений электрооборудования</t>
  </si>
  <si>
    <t>смена пакетного выключателя ПВ 2*40 (кв.60)</t>
  </si>
  <si>
    <t>смена автоматического выключателя 16А (кв.32)</t>
  </si>
  <si>
    <t>замена выключателя 1-клавишного в тамбурах</t>
  </si>
  <si>
    <t>замена светильников освещения входов в подъезды:</t>
  </si>
  <si>
    <t>замена патрона энергосберегающего на лестничном марше</t>
  </si>
  <si>
    <t>9.2.</t>
  </si>
  <si>
    <t>устранение свища на стояке ГВС (кв.35)</t>
  </si>
  <si>
    <t>очистка канализационных стояков от наледи</t>
  </si>
  <si>
    <t>устранение свища на п/сушителе (кв.54)</t>
  </si>
  <si>
    <t>замена участка канализации Ду 100 мм (кв.14):</t>
  </si>
  <si>
    <t>смена перехода универсального Ду 100 мм</t>
  </si>
  <si>
    <t>смена тройника канализационного Ду 110*110*87</t>
  </si>
  <si>
    <t>герметизация примыкания силиконовым герметиком</t>
  </si>
  <si>
    <t>установка гофры для унитаза</t>
  </si>
  <si>
    <t>укрепление для постановки унитаза к полу</t>
  </si>
  <si>
    <t>замена сбросного вентиля Ду 15 мм на стояке ГВС (1 под)</t>
  </si>
  <si>
    <t>замена вводного вентиля ХВС Ду 15 мм кв.87</t>
  </si>
  <si>
    <t>герметизация примыкания силиконовым герметиком ткв.87</t>
  </si>
  <si>
    <t>замена сбросных вентилей Ду 15 мм на стояках отопления</t>
  </si>
  <si>
    <t>герметизация примыканий силиконовым герметиком</t>
  </si>
  <si>
    <t>замена участка канализации Ду 100 мм (кв.59)</t>
  </si>
  <si>
    <t>установка универсального перехода Ду 100 мм (пласти, чугун, сталь)</t>
  </si>
  <si>
    <t>замена участка стояка канализации Ду 100 мм (кв.33):</t>
  </si>
  <si>
    <t>установка перехода канализационного на чугун Ду 110*123+ манжета</t>
  </si>
  <si>
    <t>установка компенсационного патрубка Ду 110 мм</t>
  </si>
  <si>
    <t>установка переходной манжеты 110*123мм</t>
  </si>
  <si>
    <t>установка канализационной трубы Ду 110 мм</t>
  </si>
  <si>
    <t>замена участка стояка канализации Ду 100 мм (кв.89):</t>
  </si>
  <si>
    <t>замена сбросных вентилей Ду 15 мм на стояках - кран шаровый LD Pride</t>
  </si>
  <si>
    <t>Текущий ремонт систем конструкт.элементов) (непредвиденные работы</t>
  </si>
  <si>
    <t>очистка канализационных стояков на кровле от наледи</t>
  </si>
  <si>
    <t>осмотр чердака на наличие течи кровли (1-6пп)</t>
  </si>
  <si>
    <t>установка емкости б/у под воду в месте протекания кровли (4п,чердак)</t>
  </si>
  <si>
    <t>открытие подвальных продухов</t>
  </si>
  <si>
    <t>Замена деревянных оконных блоков на окна ПВХ</t>
  </si>
  <si>
    <t>покраска мусорного контейнера в 1 слой</t>
  </si>
  <si>
    <t>нанесение трафарета на мусорный контейнер</t>
  </si>
  <si>
    <t>проваривание ребер мусорного контейнера</t>
  </si>
  <si>
    <t>остекление тамбурной двери (1-6п)</t>
  </si>
  <si>
    <t>закрытие подвальных продухов (1-6 пп)</t>
  </si>
  <si>
    <t>утепление подвальных продухов (1-6 пп) плита Изовер Теплый дом (50*610*1170)*1</t>
  </si>
  <si>
    <t>изготовление и установка дверных ограничителей (1-6 пп, тамбур)</t>
  </si>
  <si>
    <t>круг Ду 18 мм</t>
  </si>
  <si>
    <t>рукав напорный с нитяным каркасом</t>
  </si>
  <si>
    <t>бурение отверстий в полу Ду 18 мм</t>
  </si>
  <si>
    <t>замена входной двери на металлическую 3п</t>
  </si>
  <si>
    <t>штукатурно-малярные работы после установки новых тамбурных дверей и подбетонка порожков (1-6 подъезды)</t>
  </si>
  <si>
    <t>установка уплотнителя на тамбурные двери (1-6 пп)</t>
  </si>
  <si>
    <t>установка дверных навесов (6п, т.дв)</t>
  </si>
  <si>
    <t>по управлению и обслуживанию</t>
  </si>
  <si>
    <t>МКД по ул.Строителей 25</t>
  </si>
  <si>
    <t>Диспетчерское обслуживание</t>
  </si>
  <si>
    <t xml:space="preserve">Итого начислено населению </t>
  </si>
  <si>
    <t xml:space="preserve">Итого оплачено населением </t>
  </si>
  <si>
    <t>Результат за 2019 год "+" - экономия "-" - перерасход</t>
  </si>
  <si>
    <t>Результат накоплением "+" - экономия "-" - перерасход</t>
  </si>
  <si>
    <t xml:space="preserve">Оплачено за установку железных дверей и домофонов </t>
  </si>
  <si>
    <t>Ремонт табуров с заменой деревянных дверей</t>
  </si>
  <si>
    <t>замена светодиодных светильников в тамбурах:</t>
  </si>
  <si>
    <t>устройство кабеля АВВГ 2*2,5</t>
  </si>
  <si>
    <t>устройство колодки К3В Navigator S12-5/WH в тамбурах</t>
  </si>
  <si>
    <t>установка светодиодного светильника "ЛУЧ" (6 шт.)</t>
  </si>
  <si>
    <t>установка светодиодного светильника ЭРА 12Вт (5 шт.)</t>
  </si>
  <si>
    <t xml:space="preserve">Отчет за 2019г. </t>
  </si>
  <si>
    <t>1. Содержание помещений общего пользования</t>
  </si>
  <si>
    <t>1.4.</t>
  </si>
  <si>
    <t>1.5.</t>
  </si>
  <si>
    <t>1.6.</t>
  </si>
  <si>
    <t xml:space="preserve">            Итого по п. 1 :</t>
  </si>
  <si>
    <t>2. Уборка придомовой территории, входящей в состав общего имущества</t>
  </si>
  <si>
    <t>2.3.</t>
  </si>
  <si>
    <t>2.4.</t>
  </si>
  <si>
    <t>2.5.</t>
  </si>
  <si>
    <t>2.8.</t>
  </si>
  <si>
    <t>2.10.</t>
  </si>
  <si>
    <t xml:space="preserve">            Итого по п. 2 :</t>
  </si>
  <si>
    <t>3. Подготовка многоквартирного дома к сезонной эксплуатации</t>
  </si>
  <si>
    <t>3.2.</t>
  </si>
  <si>
    <t xml:space="preserve">            Итого по п. 3 :</t>
  </si>
  <si>
    <t>4. Проведение технических осмотров и мелкий ремонт</t>
  </si>
  <si>
    <t>4.5.</t>
  </si>
  <si>
    <t>Уборка мусора с газона в летний период (случайный мусор)</t>
  </si>
  <si>
    <t xml:space="preserve"> - Консервация , расконсервация системы ЦО</t>
  </si>
  <si>
    <t xml:space="preserve"> - Ликвидация возд.пробок в тояке отопления</t>
  </si>
  <si>
    <t>5. Аварийное обслуживание</t>
  </si>
  <si>
    <t>5.1.</t>
  </si>
  <si>
    <t>5.2.</t>
  </si>
  <si>
    <t xml:space="preserve">            Итого по п. 4 :</t>
  </si>
  <si>
    <t xml:space="preserve">            Итого по п. 5 :</t>
  </si>
  <si>
    <t>6. Дератизация</t>
  </si>
  <si>
    <t>7. Дезинсекция</t>
  </si>
  <si>
    <t>8. Поверка и обслуживание общедомовых приборов учета</t>
  </si>
  <si>
    <t>8.1.</t>
  </si>
  <si>
    <t>8.2.</t>
  </si>
  <si>
    <t>8.3.</t>
  </si>
  <si>
    <t>8.4.</t>
  </si>
  <si>
    <t>8.5.</t>
  </si>
  <si>
    <t>8.6.</t>
  </si>
  <si>
    <t>8.7.</t>
  </si>
  <si>
    <t xml:space="preserve">            Итого по п. 8 :</t>
  </si>
  <si>
    <t>9. Текущий ремонт</t>
  </si>
  <si>
    <t>Текущий ремонт электрооборудования (непредвиденные работы)</t>
  </si>
  <si>
    <t>Текущий ремонт систем водоснабжения и водоотведения (непредвиденные работы)</t>
  </si>
  <si>
    <t>9.3.</t>
  </si>
  <si>
    <t xml:space="preserve">            Итого по п. 9 :</t>
  </si>
  <si>
    <t>10. Управление многоквартирным домом</t>
  </si>
  <si>
    <t>Сумма затрат по дому  :</t>
  </si>
  <si>
    <t>Результат на 01.01.2019г. ("+" экономия, "-" перерасход)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</si>
</sst>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1" applyNumberFormat="1" applyFont="1"/>
    <xf numFmtId="0" fontId="6" fillId="0" borderId="0" xfId="1" applyFont="1"/>
    <xf numFmtId="0" fontId="4" fillId="0" borderId="0" xfId="0" applyFont="1" applyFill="1" applyAlignment="1">
      <alignment vertical="center"/>
    </xf>
    <xf numFmtId="2" fontId="4" fillId="0" borderId="0" xfId="1" applyNumberFormat="1" applyFont="1"/>
    <xf numFmtId="2" fontId="4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2" fontId="3" fillId="0" borderId="1" xfId="2" applyNumberFormat="1" applyFont="1" applyFill="1" applyBorder="1" applyAlignment="1">
      <alignment wrapText="1"/>
    </xf>
    <xf numFmtId="2" fontId="3" fillId="0" borderId="1" xfId="2" applyNumberFormat="1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4"/>
  <sheetViews>
    <sheetView tabSelected="1" workbookViewId="0">
      <selection activeCell="B5" sqref="B5"/>
    </sheetView>
  </sheetViews>
  <sheetFormatPr defaultColWidth="9.109375" defaultRowHeight="13.8"/>
  <cols>
    <col min="1" max="1" width="6.109375" style="22" customWidth="1"/>
    <col min="2" max="2" width="71.5546875" style="11" customWidth="1"/>
    <col min="3" max="3" width="19.88671875" style="12" customWidth="1"/>
    <col min="4" max="198" width="9.109375" style="11" customWidth="1"/>
    <col min="199" max="199" width="5.44140625" style="11" customWidth="1"/>
    <col min="200" max="200" width="46" style="11" customWidth="1"/>
    <col min="201" max="218" width="9.109375" style="11" customWidth="1"/>
    <col min="219" max="219" width="10.109375" style="11" customWidth="1"/>
    <col min="220" max="254" width="9.109375" style="11" customWidth="1"/>
    <col min="255" max="255" width="15.109375" style="11" customWidth="1"/>
    <col min="256" max="16384" width="9.109375" style="11"/>
  </cols>
  <sheetData>
    <row r="1" spans="1:3" s="1" customFormat="1">
      <c r="A1" s="37" t="s">
        <v>118</v>
      </c>
      <c r="B1" s="37"/>
      <c r="C1" s="26"/>
    </row>
    <row r="2" spans="1:3" s="1" customFormat="1">
      <c r="A2" s="37" t="s">
        <v>104</v>
      </c>
      <c r="B2" s="37"/>
      <c r="C2" s="26"/>
    </row>
    <row r="3" spans="1:3" s="1" customFormat="1">
      <c r="A3" s="37" t="s">
        <v>105</v>
      </c>
      <c r="B3" s="37"/>
      <c r="C3" s="26"/>
    </row>
    <row r="4" spans="1:3" s="1" customFormat="1">
      <c r="A4" s="25"/>
      <c r="B4" s="25"/>
      <c r="C4" s="26"/>
    </row>
    <row r="5" spans="1:3" s="2" customFormat="1">
      <c r="A5" s="7"/>
      <c r="B5" s="24" t="s">
        <v>162</v>
      </c>
      <c r="C5" s="27">
        <v>72490.67</v>
      </c>
    </row>
    <row r="6" spans="1:3" s="2" customFormat="1">
      <c r="A6" s="7"/>
      <c r="B6" s="23" t="s">
        <v>119</v>
      </c>
      <c r="C6" s="23"/>
    </row>
    <row r="7" spans="1:3" s="2" customFormat="1">
      <c r="A7" s="7" t="s">
        <v>0</v>
      </c>
      <c r="B7" s="3" t="s">
        <v>1</v>
      </c>
      <c r="C7" s="17">
        <v>30371.119999999995</v>
      </c>
    </row>
    <row r="8" spans="1:3" s="2" customFormat="1">
      <c r="A8" s="7" t="s">
        <v>3</v>
      </c>
      <c r="B8" s="3" t="s">
        <v>2</v>
      </c>
      <c r="C8" s="17">
        <v>14815.487999999999</v>
      </c>
    </row>
    <row r="9" spans="1:3" s="2" customFormat="1">
      <c r="A9" s="7" t="s">
        <v>6</v>
      </c>
      <c r="B9" s="4" t="s">
        <v>4</v>
      </c>
      <c r="C9" s="17">
        <v>30652.776000000002</v>
      </c>
    </row>
    <row r="10" spans="1:3" s="2" customFormat="1">
      <c r="A10" s="7" t="s">
        <v>120</v>
      </c>
      <c r="B10" s="4" t="s">
        <v>5</v>
      </c>
      <c r="C10" s="17">
        <v>37332.096000000012</v>
      </c>
    </row>
    <row r="11" spans="1:3" s="2" customFormat="1" ht="41.4">
      <c r="A11" s="7" t="s">
        <v>121</v>
      </c>
      <c r="B11" s="4" t="s">
        <v>7</v>
      </c>
      <c r="C11" s="28">
        <v>4816.7280000000001</v>
      </c>
    </row>
    <row r="12" spans="1:3" s="2" customFormat="1">
      <c r="A12" s="7" t="s">
        <v>122</v>
      </c>
      <c r="B12" s="3" t="s">
        <v>9</v>
      </c>
      <c r="C12" s="28">
        <v>2809.2</v>
      </c>
    </row>
    <row r="13" spans="1:3" s="2" customFormat="1">
      <c r="A13" s="7" t="s">
        <v>8</v>
      </c>
      <c r="B13" s="4" t="s">
        <v>10</v>
      </c>
      <c r="C13" s="28">
        <v>1246.95</v>
      </c>
    </row>
    <row r="14" spans="1:3" s="2" customFormat="1">
      <c r="A14" s="7"/>
      <c r="B14" s="7" t="s">
        <v>123</v>
      </c>
      <c r="C14" s="18">
        <v>122044.35800000001</v>
      </c>
    </row>
    <row r="15" spans="1:3" s="2" customFormat="1" ht="28.2" customHeight="1">
      <c r="A15" s="7"/>
      <c r="B15" s="23" t="s">
        <v>124</v>
      </c>
      <c r="C15" s="23"/>
    </row>
    <row r="16" spans="1:3" s="2" customFormat="1">
      <c r="A16" s="7" t="s">
        <v>11</v>
      </c>
      <c r="B16" s="3" t="s">
        <v>12</v>
      </c>
      <c r="C16" s="28">
        <v>9637.35</v>
      </c>
    </row>
    <row r="17" spans="1:3" s="2" customFormat="1">
      <c r="A17" s="29" t="s">
        <v>13</v>
      </c>
      <c r="B17" s="3" t="s">
        <v>14</v>
      </c>
      <c r="C17" s="28">
        <v>7219.125</v>
      </c>
    </row>
    <row r="18" spans="1:3" s="2" customFormat="1">
      <c r="A18" s="29" t="s">
        <v>125</v>
      </c>
      <c r="B18" s="3" t="s">
        <v>136</v>
      </c>
      <c r="C18" s="28">
        <v>1656</v>
      </c>
    </row>
    <row r="19" spans="1:3" s="2" customFormat="1">
      <c r="A19" s="29" t="s">
        <v>126</v>
      </c>
      <c r="B19" s="3" t="s">
        <v>15</v>
      </c>
      <c r="C19" s="28">
        <v>4676.9500000000007</v>
      </c>
    </row>
    <row r="20" spans="1:3" s="2" customFormat="1">
      <c r="A20" s="29" t="s">
        <v>127</v>
      </c>
      <c r="B20" s="3" t="s">
        <v>16</v>
      </c>
      <c r="C20" s="28">
        <v>24529.367333333335</v>
      </c>
    </row>
    <row r="21" spans="1:3" s="2" customFormat="1">
      <c r="A21" s="29" t="s">
        <v>19</v>
      </c>
      <c r="B21" s="3" t="s">
        <v>17</v>
      </c>
      <c r="C21" s="17">
        <v>10571.867499999998</v>
      </c>
    </row>
    <row r="22" spans="1:3" s="2" customFormat="1" ht="27.6">
      <c r="A22" s="7" t="s">
        <v>21</v>
      </c>
      <c r="B22" s="3" t="s">
        <v>18</v>
      </c>
      <c r="C22" s="17">
        <v>2400</v>
      </c>
    </row>
    <row r="23" spans="1:3" s="2" customFormat="1" ht="27.6">
      <c r="A23" s="7" t="s">
        <v>128</v>
      </c>
      <c r="B23" s="3" t="s">
        <v>20</v>
      </c>
      <c r="C23" s="17">
        <v>1033.2</v>
      </c>
    </row>
    <row r="24" spans="1:3" s="2" customFormat="1" ht="27.6">
      <c r="A24" s="7" t="s">
        <v>23</v>
      </c>
      <c r="B24" s="3" t="s">
        <v>22</v>
      </c>
      <c r="C24" s="17">
        <v>9609.7259999999987</v>
      </c>
    </row>
    <row r="25" spans="1:3" s="2" customFormat="1">
      <c r="A25" s="7" t="s">
        <v>129</v>
      </c>
      <c r="B25" s="3" t="s">
        <v>24</v>
      </c>
      <c r="C25" s="17">
        <v>1528.35</v>
      </c>
    </row>
    <row r="26" spans="1:3" s="2" customFormat="1">
      <c r="A26" s="7"/>
      <c r="B26" s="7" t="s">
        <v>130</v>
      </c>
      <c r="C26" s="27">
        <f>SUM(C16:C25)</f>
        <v>72861.935833333337</v>
      </c>
    </row>
    <row r="27" spans="1:3" s="2" customFormat="1">
      <c r="A27" s="7"/>
      <c r="B27" s="23" t="s">
        <v>131</v>
      </c>
      <c r="C27" s="23"/>
    </row>
    <row r="28" spans="1:3" s="2" customFormat="1" ht="27.6">
      <c r="A28" s="7" t="s">
        <v>25</v>
      </c>
      <c r="B28" s="3" t="s">
        <v>26</v>
      </c>
      <c r="C28" s="28"/>
    </row>
    <row r="29" spans="1:3" s="2" customFormat="1">
      <c r="A29" s="7"/>
      <c r="B29" s="3" t="s">
        <v>27</v>
      </c>
      <c r="C29" s="28">
        <v>41435.94</v>
      </c>
    </row>
    <row r="30" spans="1:3" s="2" customFormat="1">
      <c r="A30" s="7"/>
      <c r="B30" s="3" t="s">
        <v>28</v>
      </c>
      <c r="C30" s="28">
        <v>23051.4</v>
      </c>
    </row>
    <row r="31" spans="1:3" s="2" customFormat="1">
      <c r="A31" s="7"/>
      <c r="B31" s="3" t="s">
        <v>29</v>
      </c>
      <c r="C31" s="28">
        <v>849.75000000000011</v>
      </c>
    </row>
    <row r="32" spans="1:3" s="2" customFormat="1">
      <c r="A32" s="7"/>
      <c r="B32" s="3" t="s">
        <v>137</v>
      </c>
      <c r="C32" s="28">
        <v>12205.5</v>
      </c>
    </row>
    <row r="33" spans="1:3" s="2" customFormat="1">
      <c r="A33" s="7"/>
      <c r="B33" s="3" t="s">
        <v>138</v>
      </c>
      <c r="C33" s="28">
        <v>10290.08</v>
      </c>
    </row>
    <row r="34" spans="1:3" s="2" customFormat="1">
      <c r="A34" s="7" t="s">
        <v>132</v>
      </c>
      <c r="B34" s="3" t="s">
        <v>30</v>
      </c>
      <c r="C34" s="28">
        <v>2477.2200000000003</v>
      </c>
    </row>
    <row r="35" spans="1:3" s="2" customFormat="1">
      <c r="A35" s="7"/>
      <c r="B35" s="7" t="s">
        <v>133</v>
      </c>
      <c r="C35" s="18">
        <f>SUM(C29:C34)</f>
        <v>90309.89</v>
      </c>
    </row>
    <row r="36" spans="1:3" s="2" customFormat="1">
      <c r="A36" s="7"/>
      <c r="B36" s="23" t="s">
        <v>134</v>
      </c>
      <c r="C36" s="23"/>
    </row>
    <row r="37" spans="1:3" s="2" customFormat="1" ht="41.4">
      <c r="A37" s="7" t="s">
        <v>31</v>
      </c>
      <c r="B37" s="3" t="s">
        <v>32</v>
      </c>
      <c r="C37" s="17">
        <v>16598.019999999997</v>
      </c>
    </row>
    <row r="38" spans="1:3" s="2" customFormat="1" ht="27.6">
      <c r="A38" s="7" t="s">
        <v>33</v>
      </c>
      <c r="B38" s="3" t="s">
        <v>34</v>
      </c>
      <c r="C38" s="17">
        <v>33196.039999999994</v>
      </c>
    </row>
    <row r="39" spans="1:3" s="2" customFormat="1" ht="41.4">
      <c r="A39" s="7" t="s">
        <v>35</v>
      </c>
      <c r="B39" s="3" t="s">
        <v>36</v>
      </c>
      <c r="C39" s="17">
        <v>24897.029999999995</v>
      </c>
    </row>
    <row r="40" spans="1:3" s="2" customFormat="1">
      <c r="A40" s="7" t="s">
        <v>37</v>
      </c>
      <c r="B40" s="3" t="s">
        <v>38</v>
      </c>
      <c r="C40" s="28">
        <v>3024.18</v>
      </c>
    </row>
    <row r="41" spans="1:3" s="2" customFormat="1" ht="27.6">
      <c r="A41" s="7" t="s">
        <v>135</v>
      </c>
      <c r="B41" s="3" t="s">
        <v>39</v>
      </c>
      <c r="C41" s="17">
        <v>20922.240999999998</v>
      </c>
    </row>
    <row r="42" spans="1:3" s="2" customFormat="1">
      <c r="A42" s="7"/>
      <c r="B42" s="7" t="s">
        <v>142</v>
      </c>
      <c r="C42" s="18">
        <v>98637.510999999969</v>
      </c>
    </row>
    <row r="43" spans="1:3" s="2" customFormat="1">
      <c r="A43" s="7"/>
      <c r="B43" s="23" t="s">
        <v>139</v>
      </c>
      <c r="C43" s="18"/>
    </row>
    <row r="44" spans="1:3" s="2" customFormat="1" ht="27.6">
      <c r="A44" s="7" t="s">
        <v>140</v>
      </c>
      <c r="B44" s="4" t="s">
        <v>40</v>
      </c>
      <c r="C44" s="17">
        <v>46649.171999999991</v>
      </c>
    </row>
    <row r="45" spans="1:3" s="2" customFormat="1">
      <c r="A45" s="7" t="s">
        <v>141</v>
      </c>
      <c r="B45" s="4" t="s">
        <v>106</v>
      </c>
      <c r="C45" s="17">
        <v>13103.700000000003</v>
      </c>
    </row>
    <row r="46" spans="1:3" s="2" customFormat="1">
      <c r="A46" s="7"/>
      <c r="B46" s="7" t="s">
        <v>143</v>
      </c>
      <c r="C46" s="18">
        <v>59752.872000000003</v>
      </c>
    </row>
    <row r="47" spans="1:3" s="2" customFormat="1">
      <c r="A47" s="7"/>
      <c r="B47" s="23" t="s">
        <v>144</v>
      </c>
      <c r="C47" s="18">
        <v>3054.3999999999996</v>
      </c>
    </row>
    <row r="48" spans="1:3" s="2" customFormat="1">
      <c r="A48" s="7"/>
      <c r="B48" s="23" t="s">
        <v>145</v>
      </c>
      <c r="C48" s="18">
        <v>2962.4</v>
      </c>
    </row>
    <row r="49" spans="1:3" s="2" customFormat="1">
      <c r="A49" s="7"/>
      <c r="B49" s="23" t="s">
        <v>146</v>
      </c>
      <c r="C49" s="23"/>
    </row>
    <row r="50" spans="1:3" s="2" customFormat="1">
      <c r="A50" s="7" t="s">
        <v>147</v>
      </c>
      <c r="B50" s="4" t="s">
        <v>41</v>
      </c>
      <c r="C50" s="17">
        <v>3156</v>
      </c>
    </row>
    <row r="51" spans="1:3" s="2" customFormat="1">
      <c r="A51" s="7" t="s">
        <v>148</v>
      </c>
      <c r="B51" s="4" t="s">
        <v>42</v>
      </c>
      <c r="C51" s="17">
        <v>3156</v>
      </c>
    </row>
    <row r="52" spans="1:3" s="2" customFormat="1" ht="27.6">
      <c r="A52" s="7" t="s">
        <v>149</v>
      </c>
      <c r="B52" s="4" t="s">
        <v>43</v>
      </c>
      <c r="C52" s="17">
        <v>3072</v>
      </c>
    </row>
    <row r="53" spans="1:3" s="2" customFormat="1" ht="27.6">
      <c r="A53" s="7" t="s">
        <v>150</v>
      </c>
      <c r="B53" s="4" t="s">
        <v>44</v>
      </c>
      <c r="C53" s="17">
        <v>3072</v>
      </c>
    </row>
    <row r="54" spans="1:3" s="2" customFormat="1" ht="41.4">
      <c r="A54" s="7" t="s">
        <v>151</v>
      </c>
      <c r="B54" s="4" t="s">
        <v>45</v>
      </c>
      <c r="C54" s="17">
        <v>6144</v>
      </c>
    </row>
    <row r="55" spans="1:3" s="2" customFormat="1">
      <c r="A55" s="7" t="s">
        <v>152</v>
      </c>
      <c r="B55" s="4" t="s">
        <v>46</v>
      </c>
      <c r="C55" s="17">
        <v>0</v>
      </c>
    </row>
    <row r="56" spans="1:3" s="2" customFormat="1">
      <c r="A56" s="7" t="s">
        <v>153</v>
      </c>
      <c r="B56" s="4" t="s">
        <v>47</v>
      </c>
      <c r="C56" s="17">
        <v>0</v>
      </c>
    </row>
    <row r="57" spans="1:3" s="2" customFormat="1">
      <c r="A57" s="7"/>
      <c r="B57" s="7" t="s">
        <v>154</v>
      </c>
      <c r="C57" s="18">
        <v>18600</v>
      </c>
    </row>
    <row r="58" spans="1:3" s="6" customFormat="1">
      <c r="A58" s="7"/>
      <c r="B58" s="23" t="s">
        <v>155</v>
      </c>
      <c r="C58" s="23"/>
    </row>
    <row r="59" spans="1:3" s="6" customFormat="1">
      <c r="A59" s="7" t="s">
        <v>48</v>
      </c>
      <c r="B59" s="5" t="s">
        <v>156</v>
      </c>
      <c r="C59" s="17"/>
    </row>
    <row r="60" spans="1:3" s="6" customFormat="1">
      <c r="A60" s="7"/>
      <c r="B60" s="4" t="s">
        <v>49</v>
      </c>
      <c r="C60" s="17">
        <v>98.94</v>
      </c>
    </row>
    <row r="61" spans="1:3" s="6" customFormat="1">
      <c r="A61" s="7"/>
      <c r="B61" s="4" t="s">
        <v>50</v>
      </c>
      <c r="C61" s="17">
        <v>220.43</v>
      </c>
    </row>
    <row r="62" spans="1:3" s="6" customFormat="1">
      <c r="A62" s="7"/>
      <c r="B62" s="4" t="s">
        <v>51</v>
      </c>
      <c r="C62" s="17">
        <v>590.72</v>
      </c>
    </row>
    <row r="63" spans="1:3" s="6" customFormat="1">
      <c r="A63" s="7"/>
      <c r="B63" s="4" t="s">
        <v>52</v>
      </c>
      <c r="C63" s="17">
        <v>28.09</v>
      </c>
    </row>
    <row r="64" spans="1:3" s="6" customFormat="1">
      <c r="A64" s="7"/>
      <c r="B64" s="4" t="s">
        <v>53</v>
      </c>
      <c r="C64" s="17">
        <v>220.14</v>
      </c>
    </row>
    <row r="65" spans="1:3" s="6" customFormat="1" ht="27.6">
      <c r="A65" s="7"/>
      <c r="B65" s="4" t="s">
        <v>54</v>
      </c>
      <c r="C65" s="17">
        <v>0</v>
      </c>
    </row>
    <row r="66" spans="1:3" s="6" customFormat="1">
      <c r="A66" s="7"/>
      <c r="B66" s="4" t="s">
        <v>55</v>
      </c>
      <c r="C66" s="17">
        <v>590.72</v>
      </c>
    </row>
    <row r="67" spans="1:3" s="6" customFormat="1">
      <c r="A67" s="7"/>
      <c r="B67" s="4" t="s">
        <v>56</v>
      </c>
      <c r="C67" s="17">
        <v>220.43</v>
      </c>
    </row>
    <row r="68" spans="1:3" s="6" customFormat="1">
      <c r="A68" s="7"/>
      <c r="B68" s="4" t="s">
        <v>57</v>
      </c>
      <c r="C68" s="17">
        <v>658.92</v>
      </c>
    </row>
    <row r="69" spans="1:3" s="6" customFormat="1">
      <c r="A69" s="7"/>
      <c r="B69" s="5" t="s">
        <v>58</v>
      </c>
      <c r="C69" s="18">
        <v>0</v>
      </c>
    </row>
    <row r="70" spans="1:3" s="6" customFormat="1">
      <c r="A70" s="7"/>
      <c r="B70" s="4" t="s">
        <v>117</v>
      </c>
      <c r="C70" s="17">
        <v>9796.15</v>
      </c>
    </row>
    <row r="71" spans="1:3" s="6" customFormat="1">
      <c r="A71" s="7"/>
      <c r="B71" s="4" t="s">
        <v>59</v>
      </c>
      <c r="C71" s="17">
        <v>370.31</v>
      </c>
    </row>
    <row r="72" spans="1:3" s="6" customFormat="1">
      <c r="A72" s="7"/>
      <c r="B72" s="5" t="s">
        <v>113</v>
      </c>
      <c r="C72" s="17">
        <v>0</v>
      </c>
    </row>
    <row r="73" spans="1:3" s="6" customFormat="1">
      <c r="A73" s="7"/>
      <c r="B73" s="4" t="s">
        <v>116</v>
      </c>
      <c r="C73" s="17">
        <v>8769.84</v>
      </c>
    </row>
    <row r="74" spans="1:3" s="6" customFormat="1">
      <c r="A74" s="7"/>
      <c r="B74" s="4" t="s">
        <v>114</v>
      </c>
      <c r="C74" s="17">
        <v>584.16</v>
      </c>
    </row>
    <row r="75" spans="1:3" s="6" customFormat="1">
      <c r="A75" s="7"/>
      <c r="B75" s="4" t="s">
        <v>115</v>
      </c>
      <c r="C75" s="17">
        <v>110.07</v>
      </c>
    </row>
    <row r="76" spans="1:3" s="6" customFormat="1" ht="27.6">
      <c r="A76" s="7" t="s">
        <v>60</v>
      </c>
      <c r="B76" s="5" t="s">
        <v>157</v>
      </c>
      <c r="C76" s="17">
        <v>0</v>
      </c>
    </row>
    <row r="77" spans="1:3" s="6" customFormat="1">
      <c r="A77" s="7"/>
      <c r="B77" s="4" t="s">
        <v>61</v>
      </c>
      <c r="C77" s="17">
        <v>322.68</v>
      </c>
    </row>
    <row r="78" spans="1:3" s="6" customFormat="1">
      <c r="A78" s="7"/>
      <c r="B78" s="4" t="s">
        <v>62</v>
      </c>
      <c r="C78" s="17">
        <v>203.2</v>
      </c>
    </row>
    <row r="79" spans="1:3" s="6" customFormat="1">
      <c r="A79" s="7"/>
      <c r="B79" s="4" t="s">
        <v>63</v>
      </c>
      <c r="C79" s="17">
        <v>322.68</v>
      </c>
    </row>
    <row r="80" spans="1:3" s="6" customFormat="1">
      <c r="A80" s="7"/>
      <c r="B80" s="5" t="s">
        <v>64</v>
      </c>
      <c r="C80" s="17">
        <v>0</v>
      </c>
    </row>
    <row r="81" spans="1:3" s="6" customFormat="1">
      <c r="A81" s="7"/>
      <c r="B81" s="4" t="s">
        <v>65</v>
      </c>
      <c r="C81" s="17">
        <v>320</v>
      </c>
    </row>
    <row r="82" spans="1:3" s="6" customFormat="1">
      <c r="A82" s="7"/>
      <c r="B82" s="4" t="s">
        <v>66</v>
      </c>
      <c r="C82" s="17">
        <v>238.12</v>
      </c>
    </row>
    <row r="83" spans="1:3" s="6" customFormat="1">
      <c r="A83" s="7"/>
      <c r="B83" s="4" t="s">
        <v>67</v>
      </c>
      <c r="C83" s="17">
        <v>60.677999999999997</v>
      </c>
    </row>
    <row r="84" spans="1:3" s="6" customFormat="1">
      <c r="A84" s="7"/>
      <c r="B84" s="4" t="s">
        <v>68</v>
      </c>
      <c r="C84" s="17">
        <v>272.68</v>
      </c>
    </row>
    <row r="85" spans="1:3" s="6" customFormat="1">
      <c r="A85" s="7"/>
      <c r="B85" s="4" t="s">
        <v>69</v>
      </c>
      <c r="C85" s="17">
        <v>126.81</v>
      </c>
    </row>
    <row r="86" spans="1:3" s="6" customFormat="1">
      <c r="A86" s="7"/>
      <c r="B86" s="4" t="s">
        <v>70</v>
      </c>
      <c r="C86" s="17">
        <v>918.01</v>
      </c>
    </row>
    <row r="87" spans="1:3" s="6" customFormat="1">
      <c r="A87" s="7"/>
      <c r="B87" s="4" t="s">
        <v>67</v>
      </c>
      <c r="C87" s="17">
        <v>20.225999999999999</v>
      </c>
    </row>
    <row r="88" spans="1:3" s="6" customFormat="1">
      <c r="A88" s="7"/>
      <c r="B88" s="4" t="s">
        <v>71</v>
      </c>
      <c r="C88" s="17">
        <v>918.01</v>
      </c>
    </row>
    <row r="89" spans="1:3" s="6" customFormat="1">
      <c r="A89" s="7"/>
      <c r="B89" s="4" t="s">
        <v>72</v>
      </c>
      <c r="C89" s="17">
        <v>20.225999999999999</v>
      </c>
    </row>
    <row r="90" spans="1:3" s="6" customFormat="1">
      <c r="A90" s="7"/>
      <c r="B90" s="4" t="s">
        <v>73</v>
      </c>
      <c r="C90" s="17">
        <v>2754.0299999999997</v>
      </c>
    </row>
    <row r="91" spans="1:3" s="6" customFormat="1">
      <c r="A91" s="7"/>
      <c r="B91" s="4" t="s">
        <v>74</v>
      </c>
      <c r="C91" s="17">
        <v>60.677999999999997</v>
      </c>
    </row>
    <row r="92" spans="1:3" s="6" customFormat="1">
      <c r="A92" s="7"/>
      <c r="B92" s="5" t="s">
        <v>75</v>
      </c>
      <c r="C92" s="17">
        <v>0</v>
      </c>
    </row>
    <row r="93" spans="1:3" s="6" customFormat="1">
      <c r="A93" s="7"/>
      <c r="B93" s="4" t="s">
        <v>76</v>
      </c>
      <c r="C93" s="17">
        <v>320</v>
      </c>
    </row>
    <row r="94" spans="1:3" s="6" customFormat="1">
      <c r="A94" s="7"/>
      <c r="B94" s="4" t="s">
        <v>74</v>
      </c>
      <c r="C94" s="17">
        <v>101.13</v>
      </c>
    </row>
    <row r="95" spans="1:3" s="6" customFormat="1">
      <c r="A95" s="7"/>
      <c r="B95" s="5" t="s">
        <v>77</v>
      </c>
      <c r="C95" s="18">
        <v>0</v>
      </c>
    </row>
    <row r="96" spans="1:3" s="6" customFormat="1">
      <c r="A96" s="7"/>
      <c r="B96" s="4" t="s">
        <v>78</v>
      </c>
      <c r="C96" s="17">
        <v>339.83</v>
      </c>
    </row>
    <row r="97" spans="1:3" s="6" customFormat="1">
      <c r="A97" s="7"/>
      <c r="B97" s="4" t="s">
        <v>79</v>
      </c>
      <c r="C97" s="17">
        <v>272.56</v>
      </c>
    </row>
    <row r="98" spans="1:3" s="6" customFormat="1">
      <c r="A98" s="7"/>
      <c r="B98" s="4" t="s">
        <v>80</v>
      </c>
      <c r="C98" s="17">
        <v>184.4</v>
      </c>
    </row>
    <row r="99" spans="1:3" s="6" customFormat="1">
      <c r="A99" s="7"/>
      <c r="B99" s="4" t="s">
        <v>81</v>
      </c>
      <c r="C99" s="17">
        <v>1064.8050000000001</v>
      </c>
    </row>
    <row r="100" spans="1:3" s="6" customFormat="1">
      <c r="A100" s="7"/>
      <c r="B100" s="5" t="s">
        <v>82</v>
      </c>
      <c r="C100" s="18">
        <v>0</v>
      </c>
    </row>
    <row r="101" spans="1:3" s="6" customFormat="1">
      <c r="A101" s="7"/>
      <c r="B101" s="4" t="s">
        <v>78</v>
      </c>
      <c r="C101" s="17">
        <v>339.83</v>
      </c>
    </row>
    <row r="102" spans="1:3" s="6" customFormat="1">
      <c r="A102" s="7"/>
      <c r="B102" s="4" t="s">
        <v>80</v>
      </c>
      <c r="C102" s="17">
        <v>184.4</v>
      </c>
    </row>
    <row r="103" spans="1:3" s="6" customFormat="1">
      <c r="A103" s="7"/>
      <c r="B103" s="4" t="s">
        <v>81</v>
      </c>
      <c r="C103" s="17">
        <v>709.87</v>
      </c>
    </row>
    <row r="104" spans="1:3" s="6" customFormat="1" ht="16.8" customHeight="1">
      <c r="A104" s="7"/>
      <c r="B104" s="4" t="s">
        <v>83</v>
      </c>
      <c r="C104" s="17">
        <v>643.75</v>
      </c>
    </row>
    <row r="105" spans="1:3" s="6" customFormat="1">
      <c r="A105" s="7"/>
      <c r="B105" s="4" t="s">
        <v>74</v>
      </c>
      <c r="C105" s="17">
        <v>20.225999999999999</v>
      </c>
    </row>
    <row r="106" spans="1:3" s="6" customFormat="1" ht="27.6">
      <c r="A106" s="7" t="s">
        <v>158</v>
      </c>
      <c r="B106" s="5" t="s">
        <v>84</v>
      </c>
      <c r="C106" s="17"/>
    </row>
    <row r="107" spans="1:3" s="6" customFormat="1">
      <c r="A107" s="7"/>
      <c r="B107" s="4" t="s">
        <v>85</v>
      </c>
      <c r="C107" s="17">
        <v>3657.6</v>
      </c>
    </row>
    <row r="108" spans="1:3" s="6" customFormat="1">
      <c r="A108" s="7"/>
      <c r="B108" s="4" t="s">
        <v>86</v>
      </c>
      <c r="C108" s="17">
        <v>0</v>
      </c>
    </row>
    <row r="109" spans="1:3" s="6" customFormat="1" ht="16.2" customHeight="1">
      <c r="A109" s="7"/>
      <c r="B109" s="3" t="s">
        <v>87</v>
      </c>
      <c r="C109" s="17">
        <v>0</v>
      </c>
    </row>
    <row r="110" spans="1:3" s="6" customFormat="1">
      <c r="A110" s="7"/>
      <c r="B110" s="4" t="s">
        <v>88</v>
      </c>
      <c r="C110" s="17">
        <v>0</v>
      </c>
    </row>
    <row r="111" spans="1:3" s="6" customFormat="1">
      <c r="A111" s="7"/>
      <c r="B111" s="4" t="s">
        <v>89</v>
      </c>
      <c r="C111" s="17">
        <v>93781.74</v>
      </c>
    </row>
    <row r="112" spans="1:3" s="6" customFormat="1">
      <c r="A112" s="7"/>
      <c r="B112" s="4" t="s">
        <v>90</v>
      </c>
      <c r="C112" s="17">
        <v>1128.3244999999999</v>
      </c>
    </row>
    <row r="113" spans="1:3" s="6" customFormat="1">
      <c r="A113" s="7"/>
      <c r="B113" s="4" t="s">
        <v>91</v>
      </c>
      <c r="C113" s="17">
        <v>4.3715539999999997</v>
      </c>
    </row>
    <row r="114" spans="1:3" s="6" customFormat="1">
      <c r="A114" s="7"/>
      <c r="B114" s="4" t="s">
        <v>92</v>
      </c>
      <c r="C114" s="17">
        <v>1658.7</v>
      </c>
    </row>
    <row r="115" spans="1:3" s="6" customFormat="1">
      <c r="A115" s="7"/>
      <c r="B115" s="3" t="s">
        <v>93</v>
      </c>
      <c r="C115" s="17">
        <v>1001.13585</v>
      </c>
    </row>
    <row r="116" spans="1:3" s="6" customFormat="1">
      <c r="A116" s="7"/>
      <c r="B116" s="4" t="s">
        <v>94</v>
      </c>
      <c r="C116" s="17">
        <v>748.26</v>
      </c>
    </row>
    <row r="117" spans="1:3" s="6" customFormat="1" ht="27.6">
      <c r="A117" s="19"/>
      <c r="B117" s="4" t="s">
        <v>95</v>
      </c>
      <c r="C117" s="17">
        <v>341.42400000000004</v>
      </c>
    </row>
    <row r="118" spans="1:3" s="6" customFormat="1" ht="17.399999999999999" customHeight="1">
      <c r="A118" s="7"/>
      <c r="B118" s="5" t="s">
        <v>96</v>
      </c>
      <c r="C118" s="17">
        <v>888.06</v>
      </c>
    </row>
    <row r="119" spans="1:3" s="6" customFormat="1">
      <c r="A119" s="7"/>
      <c r="B119" s="4" t="s">
        <v>97</v>
      </c>
      <c r="C119" s="17">
        <v>0</v>
      </c>
    </row>
    <row r="120" spans="1:3" s="6" customFormat="1">
      <c r="A120" s="7"/>
      <c r="B120" s="4" t="s">
        <v>98</v>
      </c>
      <c r="C120" s="17">
        <v>0</v>
      </c>
    </row>
    <row r="121" spans="1:3" s="6" customFormat="1">
      <c r="A121" s="7"/>
      <c r="B121" s="3" t="s">
        <v>99</v>
      </c>
      <c r="C121" s="17">
        <v>0</v>
      </c>
    </row>
    <row r="122" spans="1:3" s="6" customFormat="1">
      <c r="A122" s="7"/>
      <c r="B122" s="3" t="s">
        <v>112</v>
      </c>
      <c r="C122" s="17">
        <v>244073.1</v>
      </c>
    </row>
    <row r="123" spans="1:3" s="6" customFormat="1">
      <c r="A123" s="7"/>
      <c r="B123" s="5" t="s">
        <v>100</v>
      </c>
      <c r="C123" s="17">
        <v>52530.74</v>
      </c>
    </row>
    <row r="124" spans="1:3" s="6" customFormat="1" ht="27.6">
      <c r="A124" s="7"/>
      <c r="B124" s="4" t="s">
        <v>101</v>
      </c>
      <c r="C124" s="17">
        <v>6000</v>
      </c>
    </row>
    <row r="125" spans="1:3" s="6" customFormat="1">
      <c r="A125" s="7"/>
      <c r="B125" s="3" t="s">
        <v>102</v>
      </c>
      <c r="C125" s="17">
        <v>1367.04</v>
      </c>
    </row>
    <row r="126" spans="1:3" s="6" customFormat="1">
      <c r="A126" s="7"/>
      <c r="B126" s="3" t="s">
        <v>103</v>
      </c>
      <c r="C126" s="17">
        <v>453.92</v>
      </c>
    </row>
    <row r="127" spans="1:3" s="6" customFormat="1">
      <c r="A127" s="7"/>
      <c r="B127" s="7" t="s">
        <v>159</v>
      </c>
      <c r="C127" s="18">
        <f>SUM(C60:C126)</f>
        <v>440632.164904</v>
      </c>
    </row>
    <row r="128" spans="1:3" s="2" customFormat="1">
      <c r="A128" s="7"/>
      <c r="B128" s="23" t="s">
        <v>160</v>
      </c>
      <c r="C128" s="18">
        <v>131037</v>
      </c>
    </row>
    <row r="129" spans="1:6" s="2" customFormat="1">
      <c r="A129" s="7"/>
      <c r="B129" s="5" t="s">
        <v>161</v>
      </c>
      <c r="C129" s="18">
        <f>C14+C26+C35+C42+C46+C47+C48+C57+C127+C128</f>
        <v>1039892.5317373334</v>
      </c>
    </row>
    <row r="130" spans="1:6" s="15" customFormat="1">
      <c r="A130" s="30"/>
      <c r="B130" s="31" t="s">
        <v>107</v>
      </c>
      <c r="C130" s="32">
        <v>786746.76</v>
      </c>
      <c r="D130" s="13"/>
      <c r="E130" s="14"/>
      <c r="F130" s="14"/>
    </row>
    <row r="131" spans="1:6" s="1" customFormat="1">
      <c r="A131" s="30"/>
      <c r="B131" s="31" t="s">
        <v>108</v>
      </c>
      <c r="C131" s="32">
        <v>775226.83</v>
      </c>
      <c r="D131" s="16"/>
      <c r="E131" s="16"/>
      <c r="F131" s="16"/>
    </row>
    <row r="132" spans="1:6" s="1" customFormat="1">
      <c r="A132" s="30"/>
      <c r="B132" s="31" t="s">
        <v>111</v>
      </c>
      <c r="C132" s="33">
        <v>13929.4</v>
      </c>
      <c r="D132" s="14"/>
      <c r="E132" s="14"/>
      <c r="F132" s="14"/>
    </row>
    <row r="133" spans="1:6" s="1" customFormat="1">
      <c r="A133" s="30"/>
      <c r="B133" s="31" t="s">
        <v>109</v>
      </c>
      <c r="C133" s="33">
        <f>C131+C132-C129</f>
        <v>-250736.30173733342</v>
      </c>
      <c r="D133" s="14"/>
      <c r="E133" s="14"/>
      <c r="F133" s="14"/>
    </row>
    <row r="134" spans="1:6" s="1" customFormat="1">
      <c r="A134" s="30"/>
      <c r="B134" s="31" t="s">
        <v>110</v>
      </c>
      <c r="C134" s="33">
        <f>C5+C133</f>
        <v>-178245.63173733343</v>
      </c>
      <c r="D134" s="14"/>
      <c r="E134" s="14"/>
      <c r="F134" s="14"/>
    </row>
    <row r="135" spans="1:6" s="1" customFormat="1">
      <c r="A135" s="35"/>
      <c r="B135" s="35"/>
      <c r="C135" s="35"/>
    </row>
    <row r="136" spans="1:6" s="1" customFormat="1">
      <c r="A136" s="35"/>
      <c r="B136" s="35"/>
      <c r="C136" s="35"/>
    </row>
    <row r="137" spans="1:6" s="1" customFormat="1">
      <c r="A137" s="35"/>
      <c r="B137" s="35"/>
      <c r="C137" s="35"/>
    </row>
    <row r="138" spans="1:6" s="2" customFormat="1">
      <c r="A138" s="20"/>
      <c r="C138" s="8"/>
    </row>
    <row r="139" spans="1:6" s="2" customFormat="1">
      <c r="A139" s="36"/>
      <c r="B139" s="36"/>
      <c r="C139" s="36"/>
    </row>
    <row r="140" spans="1:6" s="2" customFormat="1">
      <c r="A140" s="20"/>
      <c r="C140" s="8"/>
    </row>
    <row r="141" spans="1:6" s="2" customFormat="1">
      <c r="A141" s="34"/>
      <c r="B141" s="34"/>
      <c r="C141" s="34"/>
    </row>
    <row r="142" spans="1:6" s="2" customFormat="1">
      <c r="A142" s="20"/>
      <c r="C142" s="8"/>
    </row>
    <row r="143" spans="1:6" s="2" customFormat="1">
      <c r="A143" s="34"/>
      <c r="B143" s="34"/>
      <c r="C143" s="34"/>
    </row>
    <row r="144" spans="1:6" s="9" customFormat="1">
      <c r="A144" s="21"/>
      <c r="C144" s="10"/>
    </row>
  </sheetData>
  <mergeCells count="9">
    <mergeCell ref="A143:C143"/>
    <mergeCell ref="A136:C136"/>
    <mergeCell ref="A137:C137"/>
    <mergeCell ref="A141:C141"/>
    <mergeCell ref="A139:C139"/>
    <mergeCell ref="A1:B1"/>
    <mergeCell ref="A2:B2"/>
    <mergeCell ref="A3:B3"/>
    <mergeCell ref="A135:C135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2020-03-16T07:01:53Z</cp:lastPrinted>
  <dcterms:created xsi:type="dcterms:W3CDTF">2020-01-14T02:06:07Z</dcterms:created>
  <dcterms:modified xsi:type="dcterms:W3CDTF">2020-03-17T03:11:53Z</dcterms:modified>
</cp:coreProperties>
</file>