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25" i="1"/>
  <c r="C112"/>
  <c r="C114"/>
  <c r="C118"/>
  <c r="C119"/>
</calcChain>
</file>

<file path=xl/sharedStrings.xml><?xml version="1.0" encoding="utf-8"?>
<sst xmlns="http://schemas.openxmlformats.org/spreadsheetml/2006/main" count="152" uniqueCount="152">
  <si>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</si>
  <si>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</si>
  <si>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</si>
  <si>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</si>
  <si>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</si>
  <si>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</si>
  <si>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</si>
  <si>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мытье окон</t>
  </si>
  <si>
    <t>1.7.</t>
  </si>
  <si>
    <t>Очистка подвалов от мусора</t>
  </si>
  <si>
    <t>Удаление с крыш снега и наледи (сбивание сосулей)</t>
  </si>
  <si>
    <t>2.1.</t>
  </si>
  <si>
    <t>Подметание придомовой территории в летний период</t>
  </si>
  <si>
    <t>Очистка урн</t>
  </si>
  <si>
    <t>Подметание снега  до 2-х см</t>
  </si>
  <si>
    <t>Подметание снега  более 2-х см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</si>
  <si>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</si>
  <si>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</si>
  <si>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</si>
  <si>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</si>
  <si>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отмомтки  и проездов от наледи и льда шириной 0,5м</t>
  </si>
  <si>
    <t>2.9.</t>
  </si>
  <si>
    <t>Кошение газонов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</si>
  <si>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</si>
  <si>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</si>
  <si>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</si>
  <si>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</si>
  <si>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</si>
  <si>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>Замена ламп освещения подъездов, подвалов,</t>
  </si>
  <si>
    <t>4.1.</t>
  </si>
  <si>
    <t>Проведение технических осмотровконстр.элементов и устранение незначительных неисправностей систем вентиляции (прочистка) в пределах доступности при необходимости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</si>
  <si>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</si>
  <si>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</si>
  <si>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</si>
  <si>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</si>
  <si>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</si>
  <si>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выпуска</t>
  </si>
  <si>
    <t>Аварийное обслуживание внутридомового инжен.сантехнич. и эл.технического оборудования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</si>
  <si>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</si>
  <si>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</si>
  <si>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</si>
  <si>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</si>
  <si>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</si>
  <si>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</si>
  <si>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</si>
  <si>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9.1.</t>
  </si>
  <si>
    <t>восстановление электроснабжения кв.№47:</t>
  </si>
  <si>
    <t>установка пакетного выключателя ПВ 2*40</t>
  </si>
  <si>
    <t>установка автомата 16А</t>
  </si>
  <si>
    <t>установка автомата 25А</t>
  </si>
  <si>
    <t>очистка канализационных стояков от наледи</t>
  </si>
  <si>
    <t>очистка корпуса ЩУРС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</si>
  <si>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</si>
  <si>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энергосберегающего патрона на лестничном марше (6 под)</t>
  </si>
  <si>
    <t>устройство кабеля АВВГ 2*2,5 в тамбурах</t>
  </si>
  <si>
    <t>устройство колодки К3В Navigator S12-5/WH в тамбурах</t>
  </si>
  <si>
    <t>замена автоматического выключателя 16А (кв.53)</t>
  </si>
  <si>
    <t>установка автоматического выключателя 16А для подключения запирающего устройства (1,2 пп)</t>
  </si>
  <si>
    <t>замена светодиодных светильников в тамбурах:</t>
  </si>
  <si>
    <t>установка светодиодного светильника "ЛУЧ"</t>
  </si>
  <si>
    <t>устройство кабеля АВВГ 2*2,5</t>
  </si>
  <si>
    <t>замена светильников освещения входов в подъезды:</t>
  </si>
  <si>
    <t>установка светодиодного светильника ЭРА 12Вт</t>
  </si>
  <si>
    <t>замена энергосберегающего патрона на лестничном марше</t>
  </si>
  <si>
    <t>ремонт светильника освещения придомовой территории (5 под):</t>
  </si>
  <si>
    <t>смена дросселя 1И 150ДНАТ без ИЗУ</t>
  </si>
  <si>
    <t>смена ИЗУ-1М 100/1000 (ДРИ и ДНАТ)</t>
  </si>
  <si>
    <t>смена ламп ДНАТ 150Вт</t>
  </si>
  <si>
    <t>стоимость работы телевышки</t>
  </si>
  <si>
    <t>9.2.</t>
  </si>
  <si>
    <t>установка  хомута на магистрали ХВС (2под, подвал)</t>
  </si>
  <si>
    <t>устранение засора канализационного коллектора Ду 100 мм (3под)</t>
  </si>
  <si>
    <t>устранение засора канализационного стояка Ду 100 мм (стояк кв.101)</t>
  </si>
  <si>
    <t>смена вентиля на стояке ГВС Ду 20 мм с отжигом</t>
  </si>
  <si>
    <t>смена прокладки для кранбуксы Ду 20 мм</t>
  </si>
  <si>
    <t>герметизация примыкания силиконовым герметиком</t>
  </si>
  <si>
    <t>замена сбросных вентилей Ду 15 мм на стояках отопления</t>
  </si>
  <si>
    <t>герметизация примыканий силиконовым герметиком</t>
  </si>
  <si>
    <t>смена бочонка Ду 15 мм</t>
  </si>
  <si>
    <t>очистка канализационных стояков на кровле от наледи</t>
  </si>
  <si>
    <t>открытие подвальных продухов</t>
  </si>
  <si>
    <t>Замена деревянных оконных блоков  на окна ПВХ</t>
  </si>
  <si>
    <t>покраска мусорного контейнера в 1 слой</t>
  </si>
  <si>
    <t>нанесение трафарета на мусорный контейнер</t>
  </si>
  <si>
    <t>проваривание ребер мусорного контейнера</t>
  </si>
  <si>
    <t>остекление входной и тамбурной двери (1-6 п)</t>
  </si>
  <si>
    <t>закрытие подвальных продухов (1-6 пп)</t>
  </si>
  <si>
    <t>утепление подвальных продухов (1-6 пп) плита Изовер Теплый дом (50*610*1170)*1</t>
  </si>
  <si>
    <t>ремонт пола в тамбуре (3п):</t>
  </si>
  <si>
    <t>разборка цементно-песчанной стяжки пола толщ 5 см 3п (тамбур)</t>
  </si>
  <si>
    <t>устройство стяжки пола толщ 3,25см (3п тамбур)</t>
  </si>
  <si>
    <t>обшивка тамбуров установка дверей</t>
  </si>
  <si>
    <t>штукатурно-малярные работы после установки новых тамбурных дверей и подбетонка порожков (1-6 подъезды)</t>
  </si>
  <si>
    <t>изготовление и установка дверных ограничителей (1-6 пп, тамбур)</t>
  </si>
  <si>
    <t>замена входной двери на металлическую 1,2п</t>
  </si>
  <si>
    <t>круг Ду 18 мм</t>
  </si>
  <si>
    <t>рукав напорный с нитяным каркасом</t>
  </si>
  <si>
    <t>бурение отверстий в полу Ду 18 мм</t>
  </si>
  <si>
    <t>установка уплотнителя на тамбурные двери</t>
  </si>
  <si>
    <t>по управлению и обслуживанию</t>
  </si>
  <si>
    <t>МКД по ул.Строителей 27</t>
  </si>
  <si>
    <t>Диспетчерское обслуживание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</si>
  <si>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</si>
  <si>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</si>
  <si>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</si>
  <si>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</si>
  <si>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Оплата за замену железных дверей, подъезд 1,2</t>
  </si>
  <si>
    <t xml:space="preserve">Отчет за 2019г. </t>
  </si>
  <si>
    <t>1. Содержание помещений общего пользования</t>
  </si>
  <si>
    <t>1.4.</t>
  </si>
  <si>
    <t>1.5.</t>
  </si>
  <si>
    <t>1.6.</t>
  </si>
  <si>
    <t xml:space="preserve">            Итого по п. 1 :</t>
  </si>
  <si>
    <t>2. Уборка придомовой территории, входящей в состав общего имущества</t>
  </si>
  <si>
    <t>2.2.</t>
  </si>
  <si>
    <t>Уборка мусора с газона в летний период (случайный мусор)</t>
  </si>
  <si>
    <t>2.3.</t>
  </si>
  <si>
    <t>2.4.</t>
  </si>
  <si>
    <t>2.5.</t>
  </si>
  <si>
    <t>2.8.</t>
  </si>
  <si>
    <t xml:space="preserve">            Итого по п. 2 :</t>
  </si>
  <si>
    <t>3. Подготовка многоквартирного дома к сезонной эксплуатации</t>
  </si>
  <si>
    <t xml:space="preserve"> - Консервация , расконсервация системы ЦО</t>
  </si>
  <si>
    <t xml:space="preserve"> - Ликвидация возд.пробок в тояке отопления</t>
  </si>
  <si>
    <t>3.2.</t>
  </si>
  <si>
    <t xml:space="preserve">            Итого по п. 3 :</t>
  </si>
  <si>
    <t>4. Проведение технических осмотров и мелкий ремонт</t>
  </si>
  <si>
    <t>5. Аварийное обслуживание</t>
  </si>
  <si>
    <t>5.1.</t>
  </si>
  <si>
    <t>5.2.</t>
  </si>
  <si>
    <t xml:space="preserve">            Итого по п. 4 :</t>
  </si>
  <si>
    <t xml:space="preserve">            Итого по п. 5 :</t>
  </si>
  <si>
    <t>6. Дератизация</t>
  </si>
  <si>
    <t>7. Дезинсекция</t>
  </si>
  <si>
    <t>8. Поверка и обслуживание общедомовых приборов учета</t>
  </si>
  <si>
    <t>8.1.</t>
  </si>
  <si>
    <t>8.2.</t>
  </si>
  <si>
    <t>8.3.</t>
  </si>
  <si>
    <t>8.4.</t>
  </si>
  <si>
    <t>8.5.</t>
  </si>
  <si>
    <t>8.6.</t>
  </si>
  <si>
    <t>8.7.</t>
  </si>
  <si>
    <t xml:space="preserve">            Итого по п. 8 :</t>
  </si>
  <si>
    <t>9. Текущий ремонт</t>
  </si>
  <si>
    <t>Текущий ремонт электрооборудования (непредвиденные работы)</t>
  </si>
  <si>
    <t>Текущий ремонт систем водоснабжения и водоотведения (непредвиденные работы)</t>
  </si>
  <si>
    <t>Текущий ремонт систем конструкт.элементов (непредвиденные работы)</t>
  </si>
  <si>
    <t xml:space="preserve"> 9.3.</t>
  </si>
  <si>
    <t xml:space="preserve">            Итого по п. 9 :</t>
  </si>
  <si>
    <t>10. Управление многоквартирным домом</t>
  </si>
  <si>
    <t>Сумма затрат по дому :</t>
  </si>
  <si>
    <t>Результат на 01.01.2019г. ("+" экономия, "-"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</si>
</sst>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1" applyNumberFormat="1" applyFont="1"/>
    <xf numFmtId="0" fontId="6" fillId="0" borderId="0" xfId="1" applyFont="1"/>
    <xf numFmtId="2" fontId="4" fillId="0" borderId="0" xfId="1" applyNumberFormat="1" applyFont="1"/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3" fillId="0" borderId="0" xfId="1" applyFont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>
      <alignment vertical="center" wrapText="1"/>
    </xf>
    <xf numFmtId="16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wrapText="1"/>
    </xf>
    <xf numFmtId="0" fontId="7" fillId="0" borderId="1" xfId="1" applyFont="1" applyBorder="1" applyAlignment="1">
      <alignment wrapText="1"/>
    </xf>
    <xf numFmtId="2" fontId="8" fillId="0" borderId="1" xfId="2" applyNumberFormat="1" applyFont="1" applyFill="1" applyBorder="1" applyAlignment="1">
      <alignment wrapText="1"/>
    </xf>
    <xf numFmtId="0" fontId="3" fillId="0" borderId="1" xfId="1" applyFont="1" applyBorder="1" applyAlignment="1">
      <alignment horizontal="center" wrapText="1"/>
    </xf>
    <xf numFmtId="2" fontId="3" fillId="0" borderId="1" xfId="2" applyNumberFormat="1" applyFont="1" applyFill="1" applyBorder="1" applyAlignment="1">
      <alignment wrapText="1"/>
    </xf>
    <xf numFmtId="2" fontId="8" fillId="0" borderId="1" xfId="2" applyNumberFormat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1" applyFont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workbookViewId="0">
      <selection activeCell="B5" sqref="B5"/>
    </sheetView>
  </sheetViews>
  <sheetFormatPr defaultColWidth="9.109375" defaultRowHeight="13.8"/>
  <cols>
    <col min="1" max="1" width="5" style="20" customWidth="1"/>
    <col min="2" max="2" width="70.5546875" style="11" customWidth="1"/>
    <col min="3" max="3" width="21.44140625" style="12" customWidth="1"/>
    <col min="4" max="189" width="9.109375" style="11" customWidth="1"/>
    <col min="190" max="190" width="5" style="11" customWidth="1"/>
    <col min="191" max="191" width="56.33203125" style="11" customWidth="1"/>
    <col min="192" max="201" width="9.33203125" style="11" customWidth="1"/>
    <col min="202" max="217" width="9.109375" style="11" customWidth="1"/>
    <col min="218" max="225" width="8.88671875" style="11" customWidth="1"/>
    <col min="226" max="245" width="9.109375" style="11" customWidth="1"/>
    <col min="246" max="246" width="11.88671875" style="11" customWidth="1"/>
    <col min="247" max="16384" width="9.109375" style="11"/>
  </cols>
  <sheetData>
    <row r="1" spans="1:3" s="1" customFormat="1">
      <c r="A1" s="39" t="s">
        <v>107</v>
      </c>
      <c r="B1" s="39"/>
      <c r="C1" s="24"/>
    </row>
    <row r="2" spans="1:3" s="1" customFormat="1">
      <c r="A2" s="39" t="s">
        <v>99</v>
      </c>
      <c r="B2" s="39"/>
      <c r="C2" s="24"/>
    </row>
    <row r="3" spans="1:3" s="1" customFormat="1">
      <c r="A3" s="39" t="s">
        <v>100</v>
      </c>
      <c r="B3" s="39"/>
      <c r="C3" s="24"/>
    </row>
    <row r="4" spans="1:3" s="1" customFormat="1">
      <c r="A4" s="23"/>
      <c r="B4" s="23"/>
      <c r="C4" s="24"/>
    </row>
    <row r="5" spans="1:3" s="2" customFormat="1">
      <c r="A5" s="8"/>
      <c r="B5" s="21" t="s">
        <v>151</v>
      </c>
      <c r="C5" s="25">
        <v>107874.8</v>
      </c>
    </row>
    <row r="6" spans="1:3" s="2" customFormat="1">
      <c r="A6" s="8"/>
      <c r="B6" s="22" t="s">
        <v>108</v>
      </c>
      <c r="C6" s="22"/>
    </row>
    <row r="7" spans="1:3" s="2" customFormat="1" ht="27.6">
      <c r="A7" s="8" t="s">
        <v>0</v>
      </c>
      <c r="B7" s="3" t="s">
        <v>1</v>
      </c>
      <c r="C7" s="16">
        <v>29916.379999999997</v>
      </c>
    </row>
    <row r="8" spans="1:3" s="2" customFormat="1">
      <c r="A8" s="8" t="s">
        <v>3</v>
      </c>
      <c r="B8" s="3" t="s">
        <v>2</v>
      </c>
      <c r="C8" s="16">
        <v>14742.768000000002</v>
      </c>
    </row>
    <row r="9" spans="1:3" s="2" customFormat="1">
      <c r="A9" s="8" t="s">
        <v>6</v>
      </c>
      <c r="B9" s="4" t="s">
        <v>4</v>
      </c>
      <c r="C9" s="16">
        <v>32669.208000000002</v>
      </c>
    </row>
    <row r="10" spans="1:3" s="2" customFormat="1">
      <c r="A10" s="8" t="s">
        <v>109</v>
      </c>
      <c r="B10" s="4" t="s">
        <v>5</v>
      </c>
      <c r="C10" s="16">
        <v>30957.380000000008</v>
      </c>
    </row>
    <row r="11" spans="1:3" s="2" customFormat="1" ht="41.4">
      <c r="A11" s="8" t="s">
        <v>110</v>
      </c>
      <c r="B11" s="4" t="s">
        <v>7</v>
      </c>
      <c r="C11" s="16">
        <v>4795.0559999999996</v>
      </c>
    </row>
    <row r="12" spans="1:3" s="2" customFormat="1">
      <c r="A12" s="8" t="s">
        <v>111</v>
      </c>
      <c r="B12" s="3" t="s">
        <v>9</v>
      </c>
      <c r="C12" s="26">
        <v>2747.7</v>
      </c>
    </row>
    <row r="13" spans="1:3" s="2" customFormat="1">
      <c r="A13" s="8" t="s">
        <v>8</v>
      </c>
      <c r="B13" s="4" t="s">
        <v>10</v>
      </c>
      <c r="C13" s="26">
        <v>17590.307999999997</v>
      </c>
    </row>
    <row r="14" spans="1:3" s="2" customFormat="1">
      <c r="A14" s="8"/>
      <c r="B14" s="8" t="s">
        <v>112</v>
      </c>
      <c r="C14" s="17">
        <v>133418.79999999999</v>
      </c>
    </row>
    <row r="15" spans="1:3" s="2" customFormat="1" ht="29.4" customHeight="1">
      <c r="A15" s="8"/>
      <c r="B15" s="22" t="s">
        <v>113</v>
      </c>
      <c r="C15" s="22"/>
    </row>
    <row r="16" spans="1:3" s="2" customFormat="1">
      <c r="A16" s="8" t="s">
        <v>11</v>
      </c>
      <c r="B16" s="3" t="s">
        <v>12</v>
      </c>
      <c r="C16" s="26">
        <v>8820.9599999999991</v>
      </c>
    </row>
    <row r="17" spans="1:3" s="2" customFormat="1">
      <c r="A17" s="27" t="s">
        <v>114</v>
      </c>
      <c r="B17" s="3" t="s">
        <v>115</v>
      </c>
      <c r="C17" s="26">
        <v>5862.2400000000007</v>
      </c>
    </row>
    <row r="18" spans="1:3" s="2" customFormat="1">
      <c r="A18" s="27" t="s">
        <v>116</v>
      </c>
      <c r="B18" s="3" t="s">
        <v>13</v>
      </c>
      <c r="C18" s="26">
        <v>5612.340000000002</v>
      </c>
    </row>
    <row r="19" spans="1:3" s="2" customFormat="1">
      <c r="A19" s="27" t="s">
        <v>117</v>
      </c>
      <c r="B19" s="3" t="s">
        <v>14</v>
      </c>
      <c r="C19" s="26">
        <v>26701.523333333331</v>
      </c>
    </row>
    <row r="20" spans="1:3" s="2" customFormat="1">
      <c r="A20" s="27" t="s">
        <v>118</v>
      </c>
      <c r="B20" s="3" t="s">
        <v>15</v>
      </c>
      <c r="C20" s="26">
        <v>14950.574999999999</v>
      </c>
    </row>
    <row r="21" spans="1:3" s="2" customFormat="1" ht="27.6">
      <c r="A21" s="8" t="s">
        <v>17</v>
      </c>
      <c r="B21" s="3" t="s">
        <v>16</v>
      </c>
      <c r="C21" s="26">
        <v>3600</v>
      </c>
    </row>
    <row r="22" spans="1:3" s="2" customFormat="1" ht="27.6">
      <c r="A22" s="8" t="s">
        <v>19</v>
      </c>
      <c r="B22" s="3" t="s">
        <v>18</v>
      </c>
      <c r="C22" s="26">
        <v>1205.3999999999999</v>
      </c>
    </row>
    <row r="23" spans="1:3" s="2" customFormat="1" ht="27.6">
      <c r="A23" s="8" t="s">
        <v>119</v>
      </c>
      <c r="B23" s="3" t="s">
        <v>20</v>
      </c>
      <c r="C23" s="26">
        <v>2296.1680000000001</v>
      </c>
    </row>
    <row r="24" spans="1:3" s="2" customFormat="1">
      <c r="A24" s="8" t="s">
        <v>21</v>
      </c>
      <c r="B24" s="3" t="s">
        <v>22</v>
      </c>
      <c r="C24" s="26">
        <v>0</v>
      </c>
    </row>
    <row r="25" spans="1:3" s="2" customFormat="1">
      <c r="A25" s="8"/>
      <c r="B25" s="8" t="s">
        <v>120</v>
      </c>
      <c r="C25" s="28">
        <f>SUM(C16:C24)</f>
        <v>69049.206333333335</v>
      </c>
    </row>
    <row r="26" spans="1:3" s="2" customFormat="1">
      <c r="A26" s="8"/>
      <c r="B26" s="22" t="s">
        <v>121</v>
      </c>
      <c r="C26" s="22"/>
    </row>
    <row r="27" spans="1:3" s="2" customFormat="1" ht="27.6">
      <c r="A27" s="8" t="s">
        <v>23</v>
      </c>
      <c r="B27" s="3" t="s">
        <v>24</v>
      </c>
      <c r="C27" s="26"/>
    </row>
    <row r="28" spans="1:3" s="2" customFormat="1">
      <c r="A28" s="8"/>
      <c r="B28" s="3" t="s">
        <v>25</v>
      </c>
      <c r="C28" s="26">
        <v>41435.94</v>
      </c>
    </row>
    <row r="29" spans="1:3" s="2" customFormat="1">
      <c r="A29" s="8"/>
      <c r="B29" s="3" t="s">
        <v>26</v>
      </c>
      <c r="C29" s="26">
        <v>23051.4</v>
      </c>
    </row>
    <row r="30" spans="1:3" s="2" customFormat="1">
      <c r="A30" s="8"/>
      <c r="B30" s="3" t="s">
        <v>27</v>
      </c>
      <c r="C30" s="26">
        <v>849.75000000000011</v>
      </c>
    </row>
    <row r="31" spans="1:3" s="2" customFormat="1">
      <c r="A31" s="8"/>
      <c r="B31" s="3" t="s">
        <v>122</v>
      </c>
      <c r="C31" s="26">
        <v>12205.5</v>
      </c>
    </row>
    <row r="32" spans="1:3" s="2" customFormat="1">
      <c r="A32" s="8"/>
      <c r="B32" s="3" t="s">
        <v>123</v>
      </c>
      <c r="C32" s="26">
        <v>10290.08</v>
      </c>
    </row>
    <row r="33" spans="1:3" s="2" customFormat="1">
      <c r="A33" s="8" t="s">
        <v>124</v>
      </c>
      <c r="B33" s="3" t="s">
        <v>28</v>
      </c>
      <c r="C33" s="26">
        <v>2900.16</v>
      </c>
    </row>
    <row r="34" spans="1:3" s="2" customFormat="1">
      <c r="A34" s="8"/>
      <c r="B34" s="8" t="s">
        <v>125</v>
      </c>
      <c r="C34" s="17">
        <v>90732.83</v>
      </c>
    </row>
    <row r="35" spans="1:3" s="2" customFormat="1">
      <c r="A35" s="8"/>
      <c r="B35" s="22" t="s">
        <v>126</v>
      </c>
      <c r="C35" s="22"/>
    </row>
    <row r="36" spans="1:3" s="2" customFormat="1" ht="41.4">
      <c r="A36" s="8" t="s">
        <v>29</v>
      </c>
      <c r="B36" s="3" t="s">
        <v>30</v>
      </c>
      <c r="C36" s="16">
        <v>16520.5</v>
      </c>
    </row>
    <row r="37" spans="1:3" s="2" customFormat="1" ht="27.6">
      <c r="A37" s="8" t="s">
        <v>31</v>
      </c>
      <c r="B37" s="3" t="s">
        <v>32</v>
      </c>
      <c r="C37" s="16">
        <v>33041</v>
      </c>
    </row>
    <row r="38" spans="1:3" s="2" customFormat="1" ht="41.4">
      <c r="A38" s="8" t="s">
        <v>33</v>
      </c>
      <c r="B38" s="3" t="s">
        <v>34</v>
      </c>
      <c r="C38" s="16">
        <v>24780.75</v>
      </c>
    </row>
    <row r="39" spans="1:3" s="2" customFormat="1">
      <c r="A39" s="8" t="s">
        <v>35</v>
      </c>
      <c r="B39" s="3" t="s">
        <v>36</v>
      </c>
      <c r="C39" s="26">
        <v>3024.18</v>
      </c>
    </row>
    <row r="40" spans="1:3" s="2" customFormat="1">
      <c r="A40" s="8"/>
      <c r="B40" s="8" t="s">
        <v>130</v>
      </c>
      <c r="C40" s="17">
        <v>77366.429999999993</v>
      </c>
    </row>
    <row r="41" spans="1:3" s="2" customFormat="1">
      <c r="A41" s="8"/>
      <c r="B41" s="21" t="s">
        <v>127</v>
      </c>
      <c r="C41" s="17"/>
    </row>
    <row r="42" spans="1:3" s="2" customFormat="1" ht="27.6">
      <c r="A42" s="8" t="s">
        <v>128</v>
      </c>
      <c r="B42" s="4" t="s">
        <v>37</v>
      </c>
      <c r="C42" s="16">
        <v>46431.30000000001</v>
      </c>
    </row>
    <row r="43" spans="1:3" s="2" customFormat="1">
      <c r="A43" s="8" t="s">
        <v>129</v>
      </c>
      <c r="B43" s="4" t="s">
        <v>101</v>
      </c>
      <c r="C43" s="16">
        <v>13042.5</v>
      </c>
    </row>
    <row r="44" spans="1:3" s="2" customFormat="1">
      <c r="A44" s="8"/>
      <c r="B44" s="8" t="s">
        <v>131</v>
      </c>
      <c r="C44" s="17">
        <v>59473.80000000001</v>
      </c>
    </row>
    <row r="45" spans="1:3" s="2" customFormat="1">
      <c r="A45" s="8"/>
      <c r="B45" s="22" t="s">
        <v>132</v>
      </c>
      <c r="C45" s="17">
        <v>2963.7640000000001</v>
      </c>
    </row>
    <row r="46" spans="1:3" s="2" customFormat="1">
      <c r="A46" s="8"/>
      <c r="B46" s="22" t="s">
        <v>133</v>
      </c>
      <c r="C46" s="17">
        <v>2874.4940000000001</v>
      </c>
    </row>
    <row r="47" spans="1:3" s="2" customFormat="1">
      <c r="A47" s="8"/>
      <c r="B47" s="22" t="s">
        <v>134</v>
      </c>
      <c r="C47" s="22"/>
    </row>
    <row r="48" spans="1:3" s="2" customFormat="1">
      <c r="A48" s="8" t="s">
        <v>135</v>
      </c>
      <c r="B48" s="4" t="s">
        <v>38</v>
      </c>
      <c r="C48" s="16">
        <v>3156</v>
      </c>
    </row>
    <row r="49" spans="1:3" s="2" customFormat="1">
      <c r="A49" s="8" t="s">
        <v>136</v>
      </c>
      <c r="B49" s="4" t="s">
        <v>39</v>
      </c>
      <c r="C49" s="16">
        <v>3156</v>
      </c>
    </row>
    <row r="50" spans="1:3" s="2" customFormat="1" ht="27.6">
      <c r="A50" s="8" t="s">
        <v>137</v>
      </c>
      <c r="B50" s="4" t="s">
        <v>40</v>
      </c>
      <c r="C50" s="16">
        <v>3072</v>
      </c>
    </row>
    <row r="51" spans="1:3" s="2" customFormat="1" ht="27.6">
      <c r="A51" s="8" t="s">
        <v>138</v>
      </c>
      <c r="B51" s="4" t="s">
        <v>41</v>
      </c>
      <c r="C51" s="16">
        <v>3072</v>
      </c>
    </row>
    <row r="52" spans="1:3" s="2" customFormat="1" ht="41.4">
      <c r="A52" s="8" t="s">
        <v>139</v>
      </c>
      <c r="B52" s="4" t="s">
        <v>42</v>
      </c>
      <c r="C52" s="16">
        <v>6144</v>
      </c>
    </row>
    <row r="53" spans="1:3" s="2" customFormat="1">
      <c r="A53" s="8" t="s">
        <v>140</v>
      </c>
      <c r="B53" s="4" t="s">
        <v>43</v>
      </c>
      <c r="C53" s="16">
        <v>0</v>
      </c>
    </row>
    <row r="54" spans="1:3" s="2" customFormat="1">
      <c r="A54" s="8" t="s">
        <v>141</v>
      </c>
      <c r="B54" s="4" t="s">
        <v>44</v>
      </c>
      <c r="C54" s="16">
        <v>0</v>
      </c>
    </row>
    <row r="55" spans="1:3" s="2" customFormat="1">
      <c r="A55" s="8"/>
      <c r="B55" s="8" t="s">
        <v>142</v>
      </c>
      <c r="C55" s="17">
        <v>18600</v>
      </c>
    </row>
    <row r="56" spans="1:3" s="7" customFormat="1">
      <c r="A56" s="8"/>
      <c r="B56" s="22" t="s">
        <v>143</v>
      </c>
      <c r="C56" s="22"/>
    </row>
    <row r="57" spans="1:3" s="7" customFormat="1">
      <c r="A57" s="8" t="s">
        <v>45</v>
      </c>
      <c r="B57" s="5" t="s">
        <v>144</v>
      </c>
      <c r="C57" s="16"/>
    </row>
    <row r="58" spans="1:3" s="7" customFormat="1">
      <c r="A58" s="8"/>
      <c r="B58" s="5" t="s">
        <v>46</v>
      </c>
      <c r="C58" s="16">
        <v>0</v>
      </c>
    </row>
    <row r="59" spans="1:3" s="7" customFormat="1">
      <c r="A59" s="8"/>
      <c r="B59" s="4" t="s">
        <v>47</v>
      </c>
      <c r="C59" s="16">
        <v>590.72</v>
      </c>
    </row>
    <row r="60" spans="1:3" s="7" customFormat="1">
      <c r="A60" s="8"/>
      <c r="B60" s="4" t="s">
        <v>48</v>
      </c>
      <c r="C60" s="16">
        <v>440.86</v>
      </c>
    </row>
    <row r="61" spans="1:3" s="7" customFormat="1">
      <c r="A61" s="8"/>
      <c r="B61" s="4" t="s">
        <v>49</v>
      </c>
      <c r="C61" s="16">
        <v>220.43</v>
      </c>
    </row>
    <row r="62" spans="1:3" s="7" customFormat="1">
      <c r="A62" s="8"/>
      <c r="B62" s="4" t="s">
        <v>50</v>
      </c>
      <c r="C62" s="16">
        <v>101.6</v>
      </c>
    </row>
    <row r="63" spans="1:3" s="7" customFormat="1">
      <c r="A63" s="8"/>
      <c r="B63" s="4" t="s">
        <v>51</v>
      </c>
      <c r="C63" s="16">
        <v>28.09</v>
      </c>
    </row>
    <row r="64" spans="1:3" s="7" customFormat="1" ht="27.6">
      <c r="A64" s="8"/>
      <c r="B64" s="4" t="s">
        <v>52</v>
      </c>
      <c r="C64" s="16">
        <v>0</v>
      </c>
    </row>
    <row r="65" spans="1:3" s="7" customFormat="1">
      <c r="A65" s="8"/>
      <c r="B65" s="4" t="s">
        <v>53</v>
      </c>
      <c r="C65" s="16">
        <v>370.31</v>
      </c>
    </row>
    <row r="66" spans="1:3" s="7" customFormat="1">
      <c r="A66" s="8"/>
      <c r="B66" s="4" t="s">
        <v>54</v>
      </c>
      <c r="C66" s="16">
        <v>584.16</v>
      </c>
    </row>
    <row r="67" spans="1:3" s="7" customFormat="1">
      <c r="A67" s="8"/>
      <c r="B67" s="4" t="s">
        <v>55</v>
      </c>
      <c r="C67" s="16">
        <v>110.07</v>
      </c>
    </row>
    <row r="68" spans="1:3" s="7" customFormat="1">
      <c r="A68" s="8"/>
      <c r="B68" s="4" t="s">
        <v>56</v>
      </c>
      <c r="C68" s="16">
        <v>362.24</v>
      </c>
    </row>
    <row r="69" spans="1:3" s="7" customFormat="1" ht="27.6">
      <c r="A69" s="8"/>
      <c r="B69" s="4" t="s">
        <v>57</v>
      </c>
      <c r="C69" s="16">
        <v>724.48</v>
      </c>
    </row>
    <row r="70" spans="1:3" s="7" customFormat="1">
      <c r="A70" s="8"/>
      <c r="B70" s="5" t="s">
        <v>58</v>
      </c>
      <c r="C70" s="16">
        <v>0</v>
      </c>
    </row>
    <row r="71" spans="1:3" s="7" customFormat="1">
      <c r="A71" s="8"/>
      <c r="B71" s="4" t="s">
        <v>59</v>
      </c>
      <c r="C71" s="16">
        <v>8769.84</v>
      </c>
    </row>
    <row r="72" spans="1:3" s="7" customFormat="1">
      <c r="A72" s="8"/>
      <c r="B72" s="4" t="s">
        <v>60</v>
      </c>
      <c r="C72" s="16">
        <v>584.16</v>
      </c>
    </row>
    <row r="73" spans="1:3" s="7" customFormat="1">
      <c r="A73" s="8"/>
      <c r="B73" s="5" t="s">
        <v>61</v>
      </c>
      <c r="C73" s="17">
        <v>0</v>
      </c>
    </row>
    <row r="74" spans="1:3" s="7" customFormat="1">
      <c r="A74" s="8"/>
      <c r="B74" s="4" t="s">
        <v>62</v>
      </c>
      <c r="C74" s="16">
        <v>11755.380000000001</v>
      </c>
    </row>
    <row r="75" spans="1:3" s="7" customFormat="1">
      <c r="A75" s="8"/>
      <c r="B75" s="4" t="s">
        <v>63</v>
      </c>
      <c r="C75" s="16">
        <v>370.31</v>
      </c>
    </row>
    <row r="76" spans="1:3" s="7" customFormat="1">
      <c r="A76" s="8"/>
      <c r="B76" s="5" t="s">
        <v>64</v>
      </c>
      <c r="C76" s="16">
        <v>0</v>
      </c>
    </row>
    <row r="77" spans="1:3" s="7" customFormat="1">
      <c r="A77" s="8"/>
      <c r="B77" s="4" t="s">
        <v>65</v>
      </c>
      <c r="C77" s="16">
        <v>402.84</v>
      </c>
    </row>
    <row r="78" spans="1:3" s="7" customFormat="1">
      <c r="A78" s="8"/>
      <c r="B78" s="4" t="s">
        <v>66</v>
      </c>
      <c r="C78" s="16">
        <v>341.24</v>
      </c>
    </row>
    <row r="79" spans="1:3" s="7" customFormat="1">
      <c r="A79" s="8"/>
      <c r="B79" s="4" t="s">
        <v>67</v>
      </c>
      <c r="C79" s="16">
        <v>514.54</v>
      </c>
    </row>
    <row r="80" spans="1:3" s="7" customFormat="1">
      <c r="A80" s="8"/>
      <c r="B80" s="4" t="s">
        <v>68</v>
      </c>
      <c r="C80" s="16">
        <v>1468</v>
      </c>
    </row>
    <row r="81" spans="1:3" s="7" customFormat="1" ht="27.6">
      <c r="A81" s="8" t="s">
        <v>69</v>
      </c>
      <c r="B81" s="5" t="s">
        <v>145</v>
      </c>
      <c r="C81" s="16">
        <v>0</v>
      </c>
    </row>
    <row r="82" spans="1:3" s="7" customFormat="1">
      <c r="A82" s="8"/>
      <c r="B82" s="4" t="s">
        <v>70</v>
      </c>
      <c r="C82" s="16">
        <v>108.29</v>
      </c>
    </row>
    <row r="83" spans="1:3" s="7" customFormat="1">
      <c r="A83" s="8"/>
      <c r="B83" s="4" t="s">
        <v>71</v>
      </c>
      <c r="C83" s="16">
        <v>0</v>
      </c>
    </row>
    <row r="84" spans="1:3" s="7" customFormat="1">
      <c r="A84" s="8"/>
      <c r="B84" s="4" t="s">
        <v>72</v>
      </c>
      <c r="C84" s="16">
        <v>0</v>
      </c>
    </row>
    <row r="85" spans="1:3" s="7" customFormat="1">
      <c r="A85" s="8"/>
      <c r="B85" s="4" t="s">
        <v>73</v>
      </c>
      <c r="C85" s="16">
        <v>1836.02</v>
      </c>
    </row>
    <row r="86" spans="1:3" s="7" customFormat="1">
      <c r="A86" s="8"/>
      <c r="B86" s="4" t="s">
        <v>74</v>
      </c>
      <c r="C86" s="16">
        <v>130.22</v>
      </c>
    </row>
    <row r="87" spans="1:3" s="7" customFormat="1">
      <c r="A87" s="8"/>
      <c r="B87" s="4" t="s">
        <v>75</v>
      </c>
      <c r="C87" s="16">
        <v>40.451999999999998</v>
      </c>
    </row>
    <row r="88" spans="1:3" s="7" customFormat="1">
      <c r="A88" s="8"/>
      <c r="B88" s="4" t="s">
        <v>76</v>
      </c>
      <c r="C88" s="16">
        <v>2754.0299999999997</v>
      </c>
    </row>
    <row r="89" spans="1:3" s="7" customFormat="1">
      <c r="A89" s="8"/>
      <c r="B89" s="4" t="s">
        <v>77</v>
      </c>
      <c r="C89" s="16">
        <v>60.677999999999997</v>
      </c>
    </row>
    <row r="90" spans="1:3" s="7" customFormat="1">
      <c r="A90" s="8"/>
      <c r="B90" s="4" t="s">
        <v>78</v>
      </c>
      <c r="C90" s="16">
        <v>373.42</v>
      </c>
    </row>
    <row r="91" spans="1:3" s="7" customFormat="1" ht="27.6">
      <c r="A91" s="8" t="s">
        <v>147</v>
      </c>
      <c r="B91" s="5" t="s">
        <v>146</v>
      </c>
      <c r="C91" s="16">
        <v>0</v>
      </c>
    </row>
    <row r="92" spans="1:3" s="7" customFormat="1">
      <c r="A92" s="8"/>
      <c r="B92" s="4" t="s">
        <v>79</v>
      </c>
      <c r="C92" s="16">
        <v>1828.8</v>
      </c>
    </row>
    <row r="93" spans="1:3" s="7" customFormat="1">
      <c r="A93" s="8"/>
      <c r="B93" s="4" t="s">
        <v>80</v>
      </c>
      <c r="C93" s="16">
        <v>0</v>
      </c>
    </row>
    <row r="94" spans="1:3" s="7" customFormat="1">
      <c r="A94" s="8"/>
      <c r="B94" s="3" t="s">
        <v>81</v>
      </c>
      <c r="C94" s="16">
        <v>93781.74</v>
      </c>
    </row>
    <row r="95" spans="1:3" s="7" customFormat="1">
      <c r="A95" s="8"/>
      <c r="B95" s="4" t="s">
        <v>82</v>
      </c>
      <c r="C95" s="16">
        <v>1128.3244999999999</v>
      </c>
    </row>
    <row r="96" spans="1:3" s="7" customFormat="1">
      <c r="A96" s="8"/>
      <c r="B96" s="4" t="s">
        <v>83</v>
      </c>
      <c r="C96" s="16">
        <v>4.3715539999999997</v>
      </c>
    </row>
    <row r="97" spans="1:3" s="7" customFormat="1">
      <c r="A97" s="8"/>
      <c r="B97" s="4" t="s">
        <v>84</v>
      </c>
      <c r="C97" s="16">
        <v>1658.7</v>
      </c>
    </row>
    <row r="98" spans="1:3" s="7" customFormat="1">
      <c r="A98" s="8"/>
      <c r="B98" s="4" t="s">
        <v>85</v>
      </c>
      <c r="C98" s="16">
        <v>1152.61095</v>
      </c>
    </row>
    <row r="99" spans="1:3" s="7" customFormat="1">
      <c r="A99" s="8"/>
      <c r="B99" s="4" t="s">
        <v>86</v>
      </c>
      <c r="C99" s="16">
        <v>831.4</v>
      </c>
    </row>
    <row r="100" spans="1:3" s="7" customFormat="1" ht="27.6">
      <c r="A100" s="8"/>
      <c r="B100" s="4" t="s">
        <v>87</v>
      </c>
      <c r="C100" s="16">
        <v>379.36</v>
      </c>
    </row>
    <row r="101" spans="1:3" s="7" customFormat="1">
      <c r="A101" s="8"/>
      <c r="B101" s="5" t="s">
        <v>88</v>
      </c>
      <c r="C101" s="16">
        <v>2184.41</v>
      </c>
    </row>
    <row r="102" spans="1:3" s="7" customFormat="1">
      <c r="A102" s="8"/>
      <c r="B102" s="4" t="s">
        <v>89</v>
      </c>
      <c r="C102" s="16">
        <v>0</v>
      </c>
    </row>
    <row r="103" spans="1:3" s="7" customFormat="1">
      <c r="A103" s="8"/>
      <c r="B103" s="4" t="s">
        <v>90</v>
      </c>
      <c r="C103" s="16">
        <v>0</v>
      </c>
    </row>
    <row r="104" spans="1:3" s="7" customFormat="1">
      <c r="A104" s="8"/>
      <c r="B104" s="4" t="s">
        <v>91</v>
      </c>
      <c r="C104" s="16">
        <v>221262.35</v>
      </c>
    </row>
    <row r="105" spans="1:3" s="7" customFormat="1" ht="27.6">
      <c r="A105" s="8"/>
      <c r="B105" s="4" t="s">
        <v>92</v>
      </c>
      <c r="C105" s="16">
        <v>6000</v>
      </c>
    </row>
    <row r="106" spans="1:3" s="7" customFormat="1">
      <c r="A106" s="8"/>
      <c r="B106" s="5" t="s">
        <v>93</v>
      </c>
      <c r="C106" s="16">
        <v>888.06</v>
      </c>
    </row>
    <row r="107" spans="1:3" s="7" customFormat="1">
      <c r="A107" s="8"/>
      <c r="B107" s="5" t="s">
        <v>94</v>
      </c>
      <c r="C107" s="16">
        <v>104615.64</v>
      </c>
    </row>
    <row r="108" spans="1:3" s="7" customFormat="1">
      <c r="A108" s="8"/>
      <c r="B108" s="4" t="s">
        <v>95</v>
      </c>
      <c r="C108" s="16">
        <v>0</v>
      </c>
    </row>
    <row r="109" spans="1:3" s="7" customFormat="1">
      <c r="A109" s="8"/>
      <c r="B109" s="4" t="s">
        <v>96</v>
      </c>
      <c r="C109" s="16">
        <v>0</v>
      </c>
    </row>
    <row r="110" spans="1:3" s="7" customFormat="1">
      <c r="A110" s="8"/>
      <c r="B110" s="3" t="s">
        <v>97</v>
      </c>
      <c r="C110" s="16">
        <v>0</v>
      </c>
    </row>
    <row r="111" spans="1:3" s="7" customFormat="1">
      <c r="A111" s="8"/>
      <c r="B111" s="4" t="s">
        <v>98</v>
      </c>
      <c r="C111" s="16">
        <v>1367.04</v>
      </c>
    </row>
    <row r="112" spans="1:3" s="7" customFormat="1">
      <c r="A112" s="8"/>
      <c r="B112" s="8" t="s">
        <v>148</v>
      </c>
      <c r="C112" s="17">
        <f>SUM(C58:C111)</f>
        <v>470125.18700400001</v>
      </c>
    </row>
    <row r="113" spans="1:6" s="2" customFormat="1">
      <c r="A113" s="8"/>
      <c r="B113" s="22" t="s">
        <v>149</v>
      </c>
      <c r="C113" s="17">
        <v>130425</v>
      </c>
    </row>
    <row r="114" spans="1:6" s="2" customFormat="1">
      <c r="A114" s="8"/>
      <c r="B114" s="5" t="s">
        <v>150</v>
      </c>
      <c r="C114" s="17">
        <f>C14+C25+C34+C40+C44+C45+C46+C55+C112+C113</f>
        <v>1055029.5113373334</v>
      </c>
    </row>
    <row r="115" spans="1:6" s="6" customFormat="1">
      <c r="A115" s="29"/>
      <c r="B115" s="30" t="s">
        <v>102</v>
      </c>
      <c r="C115" s="31">
        <v>770551.8</v>
      </c>
      <c r="D115" s="13"/>
      <c r="E115" s="14"/>
      <c r="F115" s="14"/>
    </row>
    <row r="116" spans="1:6" s="1" customFormat="1">
      <c r="A116" s="32"/>
      <c r="B116" s="30" t="s">
        <v>103</v>
      </c>
      <c r="C116" s="33">
        <v>794716.23</v>
      </c>
      <c r="D116" s="15"/>
      <c r="E116" s="15"/>
      <c r="F116" s="15"/>
    </row>
    <row r="117" spans="1:6" s="1" customFormat="1">
      <c r="A117" s="29"/>
      <c r="B117" s="30" t="s">
        <v>106</v>
      </c>
      <c r="C117" s="34">
        <v>40099.699999999997</v>
      </c>
      <c r="D117" s="14"/>
      <c r="E117" s="14"/>
      <c r="F117" s="14"/>
    </row>
    <row r="118" spans="1:6" s="1" customFormat="1">
      <c r="A118" s="29"/>
      <c r="B118" s="35" t="s">
        <v>104</v>
      </c>
      <c r="C118" s="34">
        <f>C116-C114+C117</f>
        <v>-220213.58133733337</v>
      </c>
      <c r="D118" s="14"/>
      <c r="E118" s="14"/>
      <c r="F118" s="14"/>
    </row>
    <row r="119" spans="1:6" s="1" customFormat="1">
      <c r="A119" s="29"/>
      <c r="B119" s="35" t="s">
        <v>105</v>
      </c>
      <c r="C119" s="34">
        <f>C5+C118</f>
        <v>-112338.78133733336</v>
      </c>
      <c r="D119" s="14"/>
      <c r="E119" s="14"/>
      <c r="F119" s="14"/>
    </row>
    <row r="120" spans="1:6" s="1" customFormat="1">
      <c r="A120" s="37"/>
      <c r="B120" s="37"/>
      <c r="C120" s="37"/>
    </row>
    <row r="121" spans="1:6" s="1" customFormat="1">
      <c r="A121" s="37"/>
      <c r="B121" s="37"/>
      <c r="C121" s="37"/>
    </row>
    <row r="122" spans="1:6" s="1" customFormat="1">
      <c r="A122" s="37"/>
      <c r="B122" s="37"/>
      <c r="C122" s="37"/>
    </row>
    <row r="123" spans="1:6" s="2" customFormat="1">
      <c r="A123" s="18"/>
      <c r="C123" s="9"/>
    </row>
    <row r="124" spans="1:6" s="2" customFormat="1">
      <c r="A124" s="38"/>
      <c r="B124" s="38"/>
      <c r="C124" s="38"/>
    </row>
    <row r="125" spans="1:6" s="2" customFormat="1">
      <c r="A125" s="18"/>
      <c r="C125" s="9"/>
    </row>
    <row r="126" spans="1:6" s="2" customFormat="1">
      <c r="A126" s="36"/>
      <c r="B126" s="36"/>
      <c r="C126" s="36"/>
    </row>
    <row r="127" spans="1:6" s="2" customFormat="1">
      <c r="A127" s="18"/>
      <c r="C127" s="9"/>
    </row>
    <row r="128" spans="1:6" s="2" customFormat="1">
      <c r="A128" s="36"/>
      <c r="B128" s="36"/>
      <c r="C128" s="36"/>
    </row>
    <row r="129" spans="1:3" s="7" customFormat="1">
      <c r="A129" s="19"/>
      <c r="C129" s="10"/>
    </row>
  </sheetData>
  <mergeCells count="9">
    <mergeCell ref="A128:C128"/>
    <mergeCell ref="A121:C121"/>
    <mergeCell ref="A122:C122"/>
    <mergeCell ref="A126:C126"/>
    <mergeCell ref="A124:C124"/>
    <mergeCell ref="A1:B1"/>
    <mergeCell ref="A2:B2"/>
    <mergeCell ref="A3:B3"/>
    <mergeCell ref="A120:C120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2020-03-17T02:10:59Z</cp:lastPrinted>
  <dcterms:created xsi:type="dcterms:W3CDTF">2020-01-14T02:20:20Z</dcterms:created>
  <dcterms:modified xsi:type="dcterms:W3CDTF">2020-03-17T03:12:04Z</dcterms:modified>
</cp:coreProperties>
</file>