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1" i="1"/>
  <c r="C16"/>
  <c r="C28"/>
  <c r="C36"/>
  <c r="C45"/>
  <c r="C52"/>
  <c r="C56"/>
  <c r="C65"/>
  <c r="C85"/>
  <c r="C87"/>
  <c r="C90"/>
</calcChain>
</file>

<file path=xl/sharedStrings.xml><?xml version="1.0" encoding="utf-8"?>
<sst xmlns="http://schemas.openxmlformats.org/spreadsheetml/2006/main" count="129" uniqueCount="126">
  <si>
    <t xml:space="preserve"> - выше 2-го этажа</t>
  </si>
  <si>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</si>
  <si>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</si>
  <si>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</si>
  <si>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</si>
  <si>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</si>
  <si>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</t>
  </si>
  <si>
    <t>Очистка  площади чердака  и  подвала от мусора</t>
  </si>
  <si>
    <t xml:space="preserve"> </t>
  </si>
  <si>
    <t>2. Уборка придомовой территории 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</si>
  <si>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</si>
  <si>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(случайный мусор)</t>
  </si>
  <si>
    <t>Уборка  газона в летний период (листья и сучья)</t>
  </si>
  <si>
    <t>Очистка урн</t>
  </si>
  <si>
    <t>Подметание снега при снегопаде более 2-х см</t>
  </si>
  <si>
    <t>Подметание снега  до 2-х см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</si>
  <si>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</si>
  <si>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</si>
  <si>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</si>
  <si>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Кошение газонов</t>
  </si>
  <si>
    <t>Влажное подметание м/проводных камер</t>
  </si>
  <si>
    <t>Устранение засоров</t>
  </si>
  <si>
    <t>Удаление конт.с мусором из камеры</t>
  </si>
  <si>
    <t>Дезинфекция мусоросборников</t>
  </si>
  <si>
    <t>Дезинфекция м/приемных камер</t>
  </si>
  <si>
    <t>Очистка и дезинф. Клапанов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</si>
  <si>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</si>
  <si>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</si>
  <si>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</si>
  <si>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</si>
  <si>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</si>
  <si>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</si>
  <si>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</si>
  <si>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>Проведение тех. осм. и устран. неисправн.систем центр.отопления</t>
  </si>
  <si>
    <t>Проведение тех. осмотров и устран. неисправн.конструктивных элем.</t>
  </si>
  <si>
    <t>Проведение тех. осмотров и устран. неисправн. эл.технич.устройств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</si>
  <si>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</si>
  <si>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</si>
  <si>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</si>
  <si>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</si>
  <si>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</si>
  <si>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</si>
  <si>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Обслуживание коллективных приборов учета воды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</si>
  <si>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</si>
  <si>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</si>
  <si>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</si>
  <si>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замена энергосберегающего патрона 1п</t>
  </si>
  <si>
    <t>установка розетки в комнате уборщицы</t>
  </si>
  <si>
    <t>устройство кабеля АВВГ 2,5*2 в комнате уборщицы</t>
  </si>
  <si>
    <t>замена энергосберегающего патрона 2п</t>
  </si>
  <si>
    <t>смена патрона СА-19</t>
  </si>
  <si>
    <t>Текущий ремонт систем водоснабжения и водоотведения (непредвиденные работы)</t>
  </si>
  <si>
    <t>смена  узла вентиля с маховиком в вводном вентиле Ду 15 мм  ХВС,ГВС кв.3 со сваркой</t>
  </si>
  <si>
    <t>Текущий ремонт конструктивных элементов (непредвиденные работы)</t>
  </si>
  <si>
    <t>прочистка канализационного стояка на кровле</t>
  </si>
  <si>
    <t>покраска мусороприемных лючков за 2 раза 0,5м2</t>
  </si>
  <si>
    <t>покраска контейнеров на площадках ТБО и мусорокамерах с нанесением трафарета</t>
  </si>
  <si>
    <t>ремонт и регулировка доводчиков вх.двери</t>
  </si>
  <si>
    <t>побелка бордюр (Юбил1А,Юбил1Г)</t>
  </si>
  <si>
    <t>установка пружины на тамбурную дверь 1 п</t>
  </si>
  <si>
    <t xml:space="preserve">Отчет за 2019г </t>
  </si>
  <si>
    <t>по управлению и обслуживанию</t>
  </si>
  <si>
    <t>МКД по ул.Юбилейная 30a</t>
  </si>
  <si>
    <r>
      <t>ремонт качели-балансира с заменой доски 3000*180*50 на болты</t>
    </r>
    <r>
      <rPr>
        <b/>
        <sz val="11"/>
        <rFont val="Arial"/>
        <family val="2"/>
        <charset val="204"/>
      </rPr>
      <t xml:space="preserve"> (Юбил 1А,Юбил1Г)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</si>
  <si>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</si>
  <si>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</si>
  <si>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</si>
  <si>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</si>
  <si>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Снятие показаний прибора, занесение в компьютер, подготовка и передача данных в энергоснабжающую организацию (элэнергия)</t>
  </si>
  <si>
    <t>изготовление скамейки с установкой около 1 подъезда, бетонированием и укреплением анкерными болтами</t>
  </si>
  <si>
    <t>Текущий ремонт (непредвиденные работы)</t>
  </si>
  <si>
    <t>Результат на 01.01.2019г. ("+" экономия, "-" перерасход)</t>
  </si>
  <si>
    <t>Итого по п.1:</t>
  </si>
  <si>
    <t>Итого по п.2:</t>
  </si>
  <si>
    <t>3. Содержание мусоропроводов</t>
  </si>
  <si>
    <t>Итого по п.3: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</si>
  <si>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</si>
  <si>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</si>
  <si>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</si>
  <si>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</si>
  <si>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</si>
  <si>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</si>
  <si>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</si>
  <si>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</si>
  <si>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</si>
  <si>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</si>
  <si>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</si>
  <si>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</si>
  <si>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</si>
  <si>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</si>
  <si>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</si>
  <si>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3.1.</t>
  </si>
  <si>
    <t>3.2.</t>
  </si>
  <si>
    <t>3.3.</t>
  </si>
  <si>
    <t>3.4.</t>
  </si>
  <si>
    <t>3.5.</t>
  </si>
  <si>
    <t>3.6.</t>
  </si>
  <si>
    <t>4. Подготовка многоквартирного дома к сезонной эксплуатации</t>
  </si>
  <si>
    <t>4.1.</t>
  </si>
  <si>
    <t>4.2.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</si>
  <si>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</si>
  <si>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</si>
  <si>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</si>
  <si>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</si>
  <si>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</si>
  <si>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</si>
  <si>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>Итого по п.4:</t>
  </si>
  <si>
    <t>6. Аварийное обслуживание</t>
  </si>
  <si>
    <t>Итого по п.5:</t>
  </si>
  <si>
    <t>Итого по п.6:</t>
  </si>
  <si>
    <t>7. Дератизация</t>
  </si>
  <si>
    <t>8. Дезинсекция</t>
  </si>
  <si>
    <t>9. Поверка и обслуживание коллективных приборов учета</t>
  </si>
  <si>
    <t>9.1.</t>
  </si>
  <si>
    <t>9.2.</t>
  </si>
  <si>
    <t>9.3.</t>
  </si>
  <si>
    <t>9.4.</t>
  </si>
  <si>
    <t>9.5.</t>
  </si>
  <si>
    <t>Итого по п.9:</t>
  </si>
  <si>
    <t xml:space="preserve">10. Текущий ремонт </t>
  </si>
  <si>
    <t>10.1.</t>
  </si>
  <si>
    <t>10.2.</t>
  </si>
  <si>
    <t>10.3.</t>
  </si>
  <si>
    <t>Итого по п.10:</t>
  </si>
  <si>
    <t>11. Управление многоквартирным домом</t>
  </si>
  <si>
    <t xml:space="preserve">Итого сумма затрат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</si>
</sst>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2" fontId="2" fillId="0" borderId="1" xfId="1" applyNumberFormat="1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2" fillId="0" borderId="1" xfId="1" applyFont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7" fillId="0" borderId="1" xfId="1" applyNumberFormat="1" applyFont="1" applyBorder="1" applyAlignment="1">
      <alignment horizontal="center" wrapText="1"/>
    </xf>
    <xf numFmtId="0" fontId="2" fillId="0" borderId="0" xfId="0" applyNumberFormat="1" applyFont="1" applyFill="1" applyAlignment="1">
      <alignment horizontal="center" wrapText="1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2"/>
  <sheetViews>
    <sheetView tabSelected="1" topLeftCell="A70" workbookViewId="0">
      <selection activeCell="F96" sqref="F96"/>
    </sheetView>
  </sheetViews>
  <sheetFormatPr defaultColWidth="9.109375" defaultRowHeight="13.8"/>
  <cols>
    <col min="1" max="1" width="6.5546875" style="23" customWidth="1"/>
    <col min="2" max="2" width="64.21875" style="1" customWidth="1"/>
    <col min="3" max="3" width="19" style="1" customWidth="1"/>
    <col min="4" max="196" width="9.109375" style="1" customWidth="1"/>
    <col min="197" max="197" width="4" style="1" customWidth="1"/>
    <col min="198" max="198" width="46.33203125" style="1" customWidth="1"/>
    <col min="199" max="199" width="8.44140625" style="1" customWidth="1"/>
    <col min="200" max="200" width="7.33203125" style="1" customWidth="1"/>
    <col min="201" max="201" width="8.109375" style="1" customWidth="1"/>
    <col min="202" max="202" width="6.88671875" style="1" customWidth="1"/>
    <col min="203" max="203" width="9" style="1" customWidth="1"/>
    <col min="204" max="204" width="9.109375" style="1" customWidth="1"/>
    <col min="205" max="205" width="9.44140625" style="1" customWidth="1"/>
    <col min="206" max="207" width="8.33203125" style="1" customWidth="1"/>
    <col min="208" max="208" width="9" style="1" customWidth="1"/>
    <col min="209" max="209" width="8.109375" style="1" customWidth="1"/>
    <col min="210" max="216" width="8.33203125" style="1" customWidth="1"/>
    <col min="217" max="239" width="9.109375" style="1" customWidth="1"/>
    <col min="240" max="240" width="7.88671875" style="1" customWidth="1"/>
    <col min="241" max="252" width="9.109375" style="1" customWidth="1"/>
    <col min="253" max="253" width="11" style="1" customWidth="1"/>
    <col min="254" max="16384" width="9.109375" style="1"/>
  </cols>
  <sheetData>
    <row r="1" spans="1:3">
      <c r="A1" s="24" t="s">
        <v>60</v>
      </c>
      <c r="B1" s="24"/>
      <c r="C1" s="9"/>
    </row>
    <row r="2" spans="1:3">
      <c r="A2" s="24" t="s">
        <v>61</v>
      </c>
      <c r="B2" s="24"/>
      <c r="C2" s="9"/>
    </row>
    <row r="3" spans="1:3">
      <c r="A3" s="24" t="s">
        <v>62</v>
      </c>
      <c r="B3" s="24"/>
      <c r="C3" s="9"/>
    </row>
    <row r="4" spans="1:3">
      <c r="A4" s="19"/>
      <c r="B4" s="8"/>
      <c r="C4" s="9"/>
    </row>
    <row r="5" spans="1:3" s="2" customFormat="1">
      <c r="A5" s="12"/>
      <c r="B5" s="17" t="s">
        <v>71</v>
      </c>
      <c r="C5" s="11">
        <v>-36168.49</v>
      </c>
    </row>
    <row r="6" spans="1:3">
      <c r="A6" s="12"/>
      <c r="B6" s="17" t="s">
        <v>1</v>
      </c>
      <c r="C6" s="4"/>
    </row>
    <row r="7" spans="1:3">
      <c r="A7" s="12" t="s">
        <v>76</v>
      </c>
      <c r="B7" s="4" t="s">
        <v>2</v>
      </c>
      <c r="C7" s="4"/>
    </row>
    <row r="8" spans="1:3">
      <c r="A8" s="12"/>
      <c r="B8" s="4" t="s">
        <v>3</v>
      </c>
      <c r="C8" s="10">
        <v>23035.3</v>
      </c>
    </row>
    <row r="9" spans="1:3">
      <c r="A9" s="12"/>
      <c r="B9" s="4" t="s">
        <v>0</v>
      </c>
      <c r="C9" s="10">
        <v>9797.18</v>
      </c>
    </row>
    <row r="10" spans="1:3">
      <c r="A10" s="12" t="s">
        <v>77</v>
      </c>
      <c r="B10" s="4" t="s">
        <v>4</v>
      </c>
      <c r="C10" s="10">
        <v>0</v>
      </c>
    </row>
    <row r="11" spans="1:3">
      <c r="A11" s="12"/>
      <c r="B11" s="4" t="s">
        <v>3</v>
      </c>
      <c r="C11" s="10">
        <v>19506.768</v>
      </c>
    </row>
    <row r="12" spans="1:3">
      <c r="A12" s="12"/>
      <c r="B12" s="4" t="s">
        <v>0</v>
      </c>
      <c r="C12" s="10">
        <v>8237.0159999999996</v>
      </c>
    </row>
    <row r="13" spans="1:3" ht="41.4">
      <c r="A13" s="12" t="s">
        <v>78</v>
      </c>
      <c r="B13" s="4" t="s">
        <v>5</v>
      </c>
      <c r="C13" s="10">
        <v>2797.2503999999999</v>
      </c>
    </row>
    <row r="14" spans="1:3">
      <c r="A14" s="12" t="s">
        <v>79</v>
      </c>
      <c r="B14" s="4" t="s">
        <v>6</v>
      </c>
      <c r="C14" s="10">
        <v>295.91800000000001</v>
      </c>
    </row>
    <row r="15" spans="1:3">
      <c r="A15" s="12" t="s">
        <v>80</v>
      </c>
      <c r="B15" s="4" t="s">
        <v>7</v>
      </c>
      <c r="C15" s="10">
        <v>1307.07</v>
      </c>
    </row>
    <row r="16" spans="1:3">
      <c r="A16" s="12"/>
      <c r="B16" s="5" t="s">
        <v>72</v>
      </c>
      <c r="C16" s="11">
        <f>SUM(C8:C15)</f>
        <v>64976.50239999999</v>
      </c>
    </row>
    <row r="17" spans="1:3" ht="27.6">
      <c r="A17" s="12" t="s">
        <v>8</v>
      </c>
      <c r="B17" s="17" t="s">
        <v>9</v>
      </c>
      <c r="C17" s="10"/>
    </row>
    <row r="18" spans="1:3">
      <c r="A18" s="12" t="s">
        <v>81</v>
      </c>
      <c r="B18" s="4" t="s">
        <v>10</v>
      </c>
      <c r="C18" s="10">
        <v>1935.5070000000001</v>
      </c>
    </row>
    <row r="19" spans="1:3">
      <c r="A19" s="12" t="s">
        <v>82</v>
      </c>
      <c r="B19" s="4" t="s">
        <v>11</v>
      </c>
      <c r="C19" s="10">
        <v>1376.96</v>
      </c>
    </row>
    <row r="20" spans="1:3">
      <c r="A20" s="12" t="s">
        <v>83</v>
      </c>
      <c r="B20" s="4" t="s">
        <v>12</v>
      </c>
      <c r="C20" s="10">
        <v>893.7</v>
      </c>
    </row>
    <row r="21" spans="1:3">
      <c r="A21" s="12" t="s">
        <v>84</v>
      </c>
      <c r="B21" s="4" t="s">
        <v>13</v>
      </c>
      <c r="C21" s="10">
        <v>966.92000000000007</v>
      </c>
    </row>
    <row r="22" spans="1:3">
      <c r="A22" s="12" t="s">
        <v>85</v>
      </c>
      <c r="B22" s="4" t="s">
        <v>14</v>
      </c>
      <c r="C22" s="10">
        <v>30302.399999999998</v>
      </c>
    </row>
    <row r="23" spans="1:3">
      <c r="A23" s="12" t="s">
        <v>86</v>
      </c>
      <c r="B23" s="4" t="s">
        <v>15</v>
      </c>
      <c r="C23" s="10">
        <v>11550.784000000001</v>
      </c>
    </row>
    <row r="24" spans="1:3">
      <c r="A24" s="12" t="s">
        <v>87</v>
      </c>
      <c r="B24" s="4" t="s">
        <v>16</v>
      </c>
      <c r="C24" s="10">
        <v>5697.2000000000007</v>
      </c>
    </row>
    <row r="25" spans="1:3" ht="27.6">
      <c r="A25" s="12" t="s">
        <v>88</v>
      </c>
      <c r="B25" s="4" t="s">
        <v>17</v>
      </c>
      <c r="C25" s="10">
        <v>129.14999999999998</v>
      </c>
    </row>
    <row r="26" spans="1:3" ht="41.4">
      <c r="A26" s="12" t="s">
        <v>89</v>
      </c>
      <c r="B26" s="4" t="s">
        <v>18</v>
      </c>
      <c r="C26" s="10">
        <v>6691.3139999999994</v>
      </c>
    </row>
    <row r="27" spans="1:3">
      <c r="A27" s="12" t="s">
        <v>90</v>
      </c>
      <c r="B27" s="4" t="s">
        <v>19</v>
      </c>
      <c r="C27" s="10">
        <v>1466.33</v>
      </c>
    </row>
    <row r="28" spans="1:3">
      <c r="A28" s="12"/>
      <c r="B28" s="5" t="s">
        <v>73</v>
      </c>
      <c r="C28" s="11">
        <f>SUM(C18:C27)</f>
        <v>61010.265000000007</v>
      </c>
    </row>
    <row r="29" spans="1:3">
      <c r="A29" s="12"/>
      <c r="B29" s="18" t="s">
        <v>74</v>
      </c>
      <c r="C29" s="11"/>
    </row>
    <row r="30" spans="1:3">
      <c r="A30" s="16" t="s">
        <v>91</v>
      </c>
      <c r="B30" s="4" t="s">
        <v>20</v>
      </c>
      <c r="C30" s="10">
        <v>4275.1799999999994</v>
      </c>
    </row>
    <row r="31" spans="1:3">
      <c r="A31" s="12" t="s">
        <v>92</v>
      </c>
      <c r="B31" s="4" t="s">
        <v>21</v>
      </c>
      <c r="C31" s="10">
        <v>0</v>
      </c>
    </row>
    <row r="32" spans="1:3">
      <c r="A32" s="12" t="s">
        <v>93</v>
      </c>
      <c r="B32" s="4" t="s">
        <v>22</v>
      </c>
      <c r="C32" s="10">
        <v>5647.12</v>
      </c>
    </row>
    <row r="33" spans="1:3">
      <c r="A33" s="12" t="s">
        <v>94</v>
      </c>
      <c r="B33" s="4" t="s">
        <v>23</v>
      </c>
      <c r="C33" s="10">
        <v>923.03999999999985</v>
      </c>
    </row>
    <row r="34" spans="1:3">
      <c r="A34" s="12" t="s">
        <v>95</v>
      </c>
      <c r="B34" s="4" t="s">
        <v>24</v>
      </c>
      <c r="C34" s="10">
        <v>9306.9600000000009</v>
      </c>
    </row>
    <row r="35" spans="1:3">
      <c r="A35" s="12" t="s">
        <v>96</v>
      </c>
      <c r="B35" s="4" t="s">
        <v>25</v>
      </c>
      <c r="C35" s="10">
        <v>956.16000000000031</v>
      </c>
    </row>
    <row r="36" spans="1:3">
      <c r="A36" s="12"/>
      <c r="B36" s="5" t="s">
        <v>75</v>
      </c>
      <c r="C36" s="11">
        <f>SUM(C30:C35)</f>
        <v>21108.46</v>
      </c>
    </row>
    <row r="37" spans="1:3" ht="27.6">
      <c r="A37" s="12"/>
      <c r="B37" s="17" t="s">
        <v>97</v>
      </c>
      <c r="C37" s="10"/>
    </row>
    <row r="38" spans="1:3" ht="27.6">
      <c r="A38" s="12" t="s">
        <v>98</v>
      </c>
      <c r="B38" s="4" t="s">
        <v>26</v>
      </c>
      <c r="C38" s="10"/>
    </row>
    <row r="39" spans="1:3">
      <c r="A39" s="12"/>
      <c r="B39" s="4" t="s">
        <v>27</v>
      </c>
      <c r="C39" s="10">
        <v>30330.3</v>
      </c>
    </row>
    <row r="40" spans="1:3">
      <c r="A40" s="12"/>
      <c r="B40" s="4" t="s">
        <v>28</v>
      </c>
      <c r="C40" s="10">
        <v>8623.76</v>
      </c>
    </row>
    <row r="41" spans="1:3">
      <c r="A41" s="12"/>
      <c r="B41" s="4" t="s">
        <v>29</v>
      </c>
      <c r="C41" s="10">
        <v>4566.2</v>
      </c>
    </row>
    <row r="42" spans="1:3">
      <c r="A42" s="12"/>
      <c r="B42" s="4" t="s">
        <v>30</v>
      </c>
      <c r="C42" s="10">
        <v>317.90000000000003</v>
      </c>
    </row>
    <row r="43" spans="1:3">
      <c r="A43" s="12"/>
      <c r="B43" s="4" t="s">
        <v>31</v>
      </c>
      <c r="C43" s="10">
        <v>6766.08</v>
      </c>
    </row>
    <row r="44" spans="1:3">
      <c r="A44" s="12" t="s">
        <v>99</v>
      </c>
      <c r="B44" s="4" t="s">
        <v>32</v>
      </c>
      <c r="C44" s="10">
        <v>2537.6400000000003</v>
      </c>
    </row>
    <row r="45" spans="1:3">
      <c r="A45" s="12"/>
      <c r="B45" s="5" t="s">
        <v>106</v>
      </c>
      <c r="C45" s="11">
        <f>SUM(C39:C44)</f>
        <v>53141.88</v>
      </c>
    </row>
    <row r="46" spans="1:3">
      <c r="A46" s="12"/>
      <c r="B46" s="17" t="s">
        <v>100</v>
      </c>
      <c r="C46" s="10"/>
    </row>
    <row r="47" spans="1:3" ht="27.6">
      <c r="A47" s="12" t="s">
        <v>101</v>
      </c>
      <c r="B47" s="4" t="s">
        <v>33</v>
      </c>
      <c r="C47" s="10">
        <v>12865.279999999999</v>
      </c>
    </row>
    <row r="48" spans="1:3" ht="27.6">
      <c r="A48" s="12" t="s">
        <v>102</v>
      </c>
      <c r="B48" s="4" t="s">
        <v>34</v>
      </c>
      <c r="C48" s="10">
        <v>6432.6399999999994</v>
      </c>
    </row>
    <row r="49" spans="1:3" ht="27.6">
      <c r="A49" s="12" t="s">
        <v>103</v>
      </c>
      <c r="B49" s="4" t="s">
        <v>35</v>
      </c>
      <c r="C49" s="10">
        <v>16217.023999999999</v>
      </c>
    </row>
    <row r="50" spans="1:3" ht="27.6">
      <c r="A50" s="12" t="s">
        <v>104</v>
      </c>
      <c r="B50" s="4" t="s">
        <v>36</v>
      </c>
      <c r="C50" s="10">
        <v>9648.9599999999991</v>
      </c>
    </row>
    <row r="51" spans="1:3">
      <c r="A51" s="12" t="s">
        <v>105</v>
      </c>
      <c r="B51" s="4" t="s">
        <v>37</v>
      </c>
      <c r="C51" s="10">
        <v>1830.1</v>
      </c>
    </row>
    <row r="52" spans="1:3">
      <c r="A52" s="12"/>
      <c r="B52" s="5" t="s">
        <v>108</v>
      </c>
      <c r="C52" s="11">
        <f>SUM(C47:C51)</f>
        <v>46994.003999999994</v>
      </c>
    </row>
    <row r="53" spans="1:3">
      <c r="A53" s="12"/>
      <c r="B53" s="17" t="s">
        <v>107</v>
      </c>
      <c r="C53" s="10"/>
    </row>
    <row r="54" spans="1:3" ht="27.6">
      <c r="A54" s="12" t="s">
        <v>38</v>
      </c>
      <c r="B54" s="4" t="s">
        <v>39</v>
      </c>
      <c r="C54" s="10">
        <v>18079.104000000003</v>
      </c>
    </row>
    <row r="55" spans="1:3">
      <c r="A55" s="12" t="s">
        <v>40</v>
      </c>
      <c r="B55" s="4" t="s">
        <v>41</v>
      </c>
      <c r="C55" s="10">
        <v>5078.3999999999987</v>
      </c>
    </row>
    <row r="56" spans="1:3">
      <c r="A56" s="12"/>
      <c r="B56" s="5" t="s">
        <v>109</v>
      </c>
      <c r="C56" s="11">
        <f>SUM(C54:C55)</f>
        <v>23157.504000000001</v>
      </c>
    </row>
    <row r="57" spans="1:3">
      <c r="A57" s="12"/>
      <c r="B57" s="17" t="s">
        <v>110</v>
      </c>
      <c r="C57" s="11">
        <v>3216.7380000000003</v>
      </c>
    </row>
    <row r="58" spans="1:3">
      <c r="A58" s="12"/>
      <c r="B58" s="17" t="s">
        <v>111</v>
      </c>
      <c r="C58" s="11">
        <v>2595.9639999999999</v>
      </c>
    </row>
    <row r="59" spans="1:3" ht="15" customHeight="1">
      <c r="A59" s="12"/>
      <c r="B59" s="17" t="s">
        <v>112</v>
      </c>
      <c r="C59" s="10"/>
    </row>
    <row r="60" spans="1:3">
      <c r="A60" s="12" t="s">
        <v>113</v>
      </c>
      <c r="B60" s="4" t="s">
        <v>42</v>
      </c>
      <c r="C60" s="10">
        <v>3156</v>
      </c>
    </row>
    <row r="61" spans="1:3">
      <c r="A61" s="12" t="s">
        <v>114</v>
      </c>
      <c r="B61" s="4" t="s">
        <v>43</v>
      </c>
      <c r="C61" s="10">
        <v>3156</v>
      </c>
    </row>
    <row r="62" spans="1:3" ht="27.6">
      <c r="A62" s="12" t="s">
        <v>115</v>
      </c>
      <c r="B62" s="4" t="s">
        <v>44</v>
      </c>
      <c r="C62" s="10">
        <v>3072</v>
      </c>
    </row>
    <row r="63" spans="1:3" ht="27.6">
      <c r="A63" s="12" t="s">
        <v>116</v>
      </c>
      <c r="B63" s="4" t="s">
        <v>45</v>
      </c>
      <c r="C63" s="10">
        <v>6144</v>
      </c>
    </row>
    <row r="64" spans="1:3" ht="27.6">
      <c r="A64" s="12" t="s">
        <v>117</v>
      </c>
      <c r="B64" s="4" t="s">
        <v>68</v>
      </c>
      <c r="C64" s="10">
        <v>6144</v>
      </c>
    </row>
    <row r="65" spans="1:3">
      <c r="A65" s="12"/>
      <c r="B65" s="5" t="s">
        <v>118</v>
      </c>
      <c r="C65" s="11">
        <f>SUM(C60:C64)</f>
        <v>21672</v>
      </c>
    </row>
    <row r="66" spans="1:3">
      <c r="A66" s="12"/>
      <c r="B66" s="17" t="s">
        <v>119</v>
      </c>
      <c r="C66" s="11"/>
    </row>
    <row r="67" spans="1:3">
      <c r="A67" s="12" t="s">
        <v>120</v>
      </c>
      <c r="B67" s="3" t="s">
        <v>70</v>
      </c>
      <c r="C67" s="10"/>
    </row>
    <row r="68" spans="1:3">
      <c r="A68" s="20"/>
      <c r="B68" s="13" t="s">
        <v>46</v>
      </c>
      <c r="C68" s="10">
        <v>370.31</v>
      </c>
    </row>
    <row r="69" spans="1:3">
      <c r="A69" s="12"/>
      <c r="B69" s="13" t="s">
        <v>47</v>
      </c>
      <c r="C69" s="10">
        <v>161.83000000000001</v>
      </c>
    </row>
    <row r="70" spans="1:3">
      <c r="A70" s="20"/>
      <c r="B70" s="13" t="s">
        <v>48</v>
      </c>
      <c r="C70" s="10">
        <v>1168.32</v>
      </c>
    </row>
    <row r="71" spans="1:3">
      <c r="A71" s="20"/>
      <c r="B71" s="4" t="s">
        <v>49</v>
      </c>
      <c r="C71" s="10">
        <v>740.62</v>
      </c>
    </row>
    <row r="72" spans="1:3">
      <c r="A72" s="20"/>
      <c r="B72" s="4" t="s">
        <v>50</v>
      </c>
      <c r="C72" s="10">
        <v>1110.93</v>
      </c>
    </row>
    <row r="73" spans="1:3" ht="27.6">
      <c r="A73" s="12" t="s">
        <v>121</v>
      </c>
      <c r="B73" s="3" t="s">
        <v>51</v>
      </c>
      <c r="C73" s="10"/>
    </row>
    <row r="74" spans="1:3" ht="27.6">
      <c r="A74" s="12"/>
      <c r="B74" s="4" t="s">
        <v>52</v>
      </c>
      <c r="C74" s="10">
        <v>1836.02</v>
      </c>
    </row>
    <row r="75" spans="1:3" ht="27.6">
      <c r="A75" s="12" t="s">
        <v>122</v>
      </c>
      <c r="B75" s="3" t="s">
        <v>53</v>
      </c>
      <c r="C75" s="10"/>
    </row>
    <row r="76" spans="1:3">
      <c r="A76" s="20"/>
      <c r="B76" s="4" t="s">
        <v>54</v>
      </c>
      <c r="C76" s="10">
        <v>1828.8</v>
      </c>
    </row>
    <row r="77" spans="1:3">
      <c r="A77" s="12"/>
      <c r="B77" s="4" t="s">
        <v>54</v>
      </c>
      <c r="C77" s="10">
        <v>2438.3999999999996</v>
      </c>
    </row>
    <row r="78" spans="1:3">
      <c r="A78" s="20"/>
      <c r="B78" s="13" t="s">
        <v>55</v>
      </c>
      <c r="C78" s="10">
        <v>227.22</v>
      </c>
    </row>
    <row r="79" spans="1:3" ht="27.6">
      <c r="A79" s="20"/>
      <c r="B79" s="4" t="s">
        <v>56</v>
      </c>
      <c r="C79" s="10">
        <v>1235.8</v>
      </c>
    </row>
    <row r="80" spans="1:3" ht="27.6">
      <c r="A80" s="12"/>
      <c r="B80" s="4" t="s">
        <v>63</v>
      </c>
      <c r="C80" s="10">
        <v>251.89500000000001</v>
      </c>
    </row>
    <row r="81" spans="1:3">
      <c r="A81" s="12"/>
      <c r="B81" s="4" t="s">
        <v>57</v>
      </c>
      <c r="C81" s="10">
        <v>0</v>
      </c>
    </row>
    <row r="82" spans="1:3">
      <c r="A82" s="12"/>
      <c r="B82" s="4" t="s">
        <v>58</v>
      </c>
      <c r="C82" s="10">
        <v>0</v>
      </c>
    </row>
    <row r="83" spans="1:3" ht="27.6">
      <c r="A83" s="20"/>
      <c r="B83" s="4" t="s">
        <v>69</v>
      </c>
      <c r="C83" s="10">
        <v>7804.6</v>
      </c>
    </row>
    <row r="84" spans="1:3">
      <c r="A84" s="20"/>
      <c r="B84" s="4" t="s">
        <v>59</v>
      </c>
      <c r="C84" s="10">
        <v>366.29</v>
      </c>
    </row>
    <row r="85" spans="1:3">
      <c r="A85" s="12"/>
      <c r="B85" s="5" t="s">
        <v>123</v>
      </c>
      <c r="C85" s="11">
        <f>SUM(C68:C84)</f>
        <v>19541.035</v>
      </c>
    </row>
    <row r="86" spans="1:3">
      <c r="A86" s="12"/>
      <c r="B86" s="17" t="s">
        <v>124</v>
      </c>
      <c r="C86" s="11">
        <v>50784</v>
      </c>
    </row>
    <row r="87" spans="1:3">
      <c r="A87" s="12"/>
      <c r="B87" s="3" t="s">
        <v>125</v>
      </c>
      <c r="C87" s="11">
        <f>C16+C28+C36+C45+C52+C56+C57+C58+C65+C85+C86</f>
        <v>368198.35239999997</v>
      </c>
    </row>
    <row r="88" spans="1:3" s="6" customFormat="1">
      <c r="A88" s="21"/>
      <c r="B88" s="14" t="s">
        <v>64</v>
      </c>
      <c r="C88" s="15">
        <v>347159.28</v>
      </c>
    </row>
    <row r="89" spans="1:3" s="2" customFormat="1">
      <c r="A89" s="21"/>
      <c r="B89" s="14" t="s">
        <v>65</v>
      </c>
      <c r="C89" s="15">
        <v>365353.02</v>
      </c>
    </row>
    <row r="90" spans="1:3" s="2" customFormat="1">
      <c r="A90" s="21"/>
      <c r="B90" s="14" t="s">
        <v>67</v>
      </c>
      <c r="C90" s="7">
        <f>C89-C87</f>
        <v>-2845.3323999999557</v>
      </c>
    </row>
    <row r="91" spans="1:3" s="2" customFormat="1">
      <c r="A91" s="21"/>
      <c r="B91" s="14" t="s">
        <v>66</v>
      </c>
      <c r="C91" s="7">
        <f>C5+C90</f>
        <v>-39013.822399999954</v>
      </c>
    </row>
    <row r="92" spans="1:3">
      <c r="A92" s="22"/>
      <c r="B92" s="9"/>
      <c r="C92" s="9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2020-03-17T03:31:22Z</cp:lastPrinted>
  <dcterms:created xsi:type="dcterms:W3CDTF">2020-01-31T02:56:07Z</dcterms:created>
  <dcterms:modified xsi:type="dcterms:W3CDTF">2020-03-17T03:31:51Z</dcterms:modified>
</cp:coreProperties>
</file>