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7" i="1"/>
  <c r="C101"/>
  <c r="C102"/>
  <c r="C95"/>
  <c r="C60"/>
  <c r="C49"/>
  <c r="C45"/>
  <c r="C36"/>
  <c r="C27"/>
  <c r="C15"/>
</calcChain>
</file>

<file path=xl/sharedStrings.xml><?xml version="1.0" encoding="utf-8"?>
<sst xmlns="http://schemas.openxmlformats.org/spreadsheetml/2006/main" count="136" uniqueCount="133">
  <si>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</si>
  <si>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</si>
  <si>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</si>
  <si>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</si>
  <si>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</si>
  <si>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</si>
  <si>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</si>
  <si>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</si>
  <si>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</si>
  <si>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</si>
  <si>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</si>
  <si>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</si>
  <si>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</si>
  <si>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</si>
  <si>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</si>
  <si>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</si>
  <si>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</si>
  <si>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</si>
  <si>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</si>
  <si>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</si>
  <si>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</si>
  <si>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</si>
  <si>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</si>
  <si>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</si>
  <si>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</si>
  <si>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</si>
  <si>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</si>
  <si>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</si>
  <si>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</si>
  <si>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</si>
  <si>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</si>
  <si>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</si>
  <si>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</si>
  <si>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</si>
  <si>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</si>
  <si>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</si>
  <si>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</si>
  <si>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</si>
  <si>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</si>
  <si>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</si>
  <si>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</si>
  <si>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</si>
  <si>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</si>
  <si>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</si>
  <si>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</si>
  <si>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</si>
  <si>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</si>
  <si>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</si>
  <si>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</si>
  <si>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</si>
  <si>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</si>
  <si>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</si>
  <si>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</si>
  <si>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</si>
  <si>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</si>
  <si>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</si>
  <si>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</si>
  <si>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</si>
  <si>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</si>
  <si>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</si>
  <si>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</si>
  <si>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</si>
  <si>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</si>
  <si>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</si>
  <si>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</si>
  <si>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</si>
  <si>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</si>
  <si>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</si>
  <si>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</si>
  <si>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</si>
  <si>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</si>
  <si>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</si>
  <si>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</si>
  <si>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</si>
  <si>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</si>
  <si>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</si>
  <si>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</si>
  <si>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</si>
  <si>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</si>
  <si>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</si>
  <si>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</si>
  <si>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</si>
  <si>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плавкой вставки (предохранителя) в электрощитовой</t>
  </si>
  <si>
    <t>замена энергосберегающего патрона на лестничной клетке</t>
  </si>
  <si>
    <t>замена энергосберегающего патрона на лестничной клетке 2 подъезд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</si>
  <si>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</si>
  <si>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</si>
  <si>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</t>
  </si>
  <si>
    <t xml:space="preserve">устранение засора в МКД в подвале </t>
  </si>
  <si>
    <t>подготовка оборудования ИТП к промывке системы отопления:</t>
  </si>
  <si>
    <t>а</t>
  </si>
  <si>
    <t>установка ниппеля Ду 20 мм (хром)</t>
  </si>
  <si>
    <t>замена вводного вентиля ХВС Ду 15 мм кв.19</t>
  </si>
  <si>
    <t>устранение свища на стояке ХВС кв.№  2,14,18</t>
  </si>
  <si>
    <t>смена участка трубы ВГП Ду 15 мм кв. № 2,14,18</t>
  </si>
  <si>
    <t>смена отвода крутогон 3/4 со сваркой кв.№2</t>
  </si>
  <si>
    <t>сварочные работы</t>
  </si>
  <si>
    <t>устранение засора в подвале МКД</t>
  </si>
  <si>
    <t>устранение свища на стояке ХВС кв.№  28</t>
  </si>
  <si>
    <t>устранение  канализационного засора в МКД (коллектор)</t>
  </si>
  <si>
    <t>замена водосчетчика ХВС</t>
  </si>
  <si>
    <t>устранение течи сборки ст ХВС (установка заглушки Ду 15 мм) подвал</t>
  </si>
  <si>
    <t>устранение течи сборки ст ХВС (установка заглушки Ду 15 мм) в кв.18</t>
  </si>
  <si>
    <t xml:space="preserve"> 9.3</t>
  </si>
  <si>
    <t>Текущий ремонт конструктивных элементов (непредвиденные работы)</t>
  </si>
  <si>
    <t>утепление продухов изовером б/у в один слой т.50 мм</t>
  </si>
  <si>
    <t>сброс снега с козырьков</t>
  </si>
  <si>
    <t>Установка мет. Двери (2 подъезд)</t>
  </si>
  <si>
    <t>бетонирование порога входной двери</t>
  </si>
  <si>
    <t>герметизация фартука вент.шахты кв.18 из оцинкованной стали монтажной пеной</t>
  </si>
  <si>
    <t>вскрытие металлической входной двери кв.28 болгаркой (свищ в штробе)и вскрытие штрабы деревянной в сан/узле, сварка двернных шарниров после ремонта на входной двери</t>
  </si>
  <si>
    <t>Замена деревянных окон на окна ПВХ,подъезд 2</t>
  </si>
  <si>
    <t>обшивка откосов у входной двери профлистом 2 подъезд:</t>
  </si>
  <si>
    <t>устройство профлиста</t>
  </si>
  <si>
    <t>б</t>
  </si>
  <si>
    <t>устройство наружных уголков</t>
  </si>
  <si>
    <t>в</t>
  </si>
  <si>
    <t>устройство внутренних уголков</t>
  </si>
  <si>
    <t xml:space="preserve">утепление продухов Изовером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</si>
  <si>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</si>
  <si>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</si>
  <si>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</si>
  <si>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</si>
  <si>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</si>
  <si>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13</t>
  </si>
  <si>
    <t xml:space="preserve">Отчет за 2020 г </t>
  </si>
  <si>
    <t>результат на 01.01.2020 г. ("+"- экономия, "-" - перерасход)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</si>
  <si>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</si>
  <si>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</si>
  <si>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</si>
  <si>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 xml:space="preserve">    </t>
  </si>
  <si>
    <t xml:space="preserve">Итого начислено населению </t>
  </si>
  <si>
    <t>Дополнительные средства на текущий ремонт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</si>
</sst>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5" fillId="0" borderId="1" xfId="0" applyNumberFormat="1" applyFont="1" applyFill="1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6" fillId="0" borderId="2" xfId="0" applyNumberFormat="1" applyFont="1" applyFill="1" applyBorder="1"/>
    <xf numFmtId="0" fontId="6" fillId="0" borderId="3" xfId="0" applyNumberFormat="1" applyFont="1" applyFill="1" applyBorder="1"/>
    <xf numFmtId="0" fontId="5" fillId="0" borderId="1" xfId="0" applyFont="1" applyFill="1" applyBorder="1"/>
    <xf numFmtId="0" fontId="7" fillId="0" borderId="0" xfId="0" applyFont="1" applyFill="1"/>
    <xf numFmtId="0" fontId="7" fillId="0" borderId="1" xfId="0" applyFont="1" applyFill="1" applyBorder="1"/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3" fillId="0" borderId="1" xfId="1" applyFont="1" applyBorder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5" fillId="0" borderId="4" xfId="0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2" fontId="5" fillId="0" borderId="5" xfId="0" applyNumberFormat="1" applyFont="1" applyFill="1" applyBorder="1" applyAlignment="1">
      <alignment wrapText="1"/>
    </xf>
    <xf numFmtId="0" fontId="5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6" xfId="0" applyNumberFormat="1" applyFont="1" applyFill="1" applyBorder="1"/>
    <xf numFmtId="0" fontId="2" fillId="0" borderId="7" xfId="1" applyFont="1" applyBorder="1" applyAlignment="1">
      <alignment horizontal="center"/>
    </xf>
    <xf numFmtId="2" fontId="5" fillId="0" borderId="8" xfId="1" applyNumberFormat="1" applyFont="1" applyFill="1" applyBorder="1" applyAlignment="1"/>
    <xf numFmtId="0" fontId="1" fillId="0" borderId="7" xfId="1" applyFont="1" applyBorder="1" applyAlignment="1">
      <alignment horizontal="center"/>
    </xf>
    <xf numFmtId="2" fontId="5" fillId="0" borderId="9" xfId="1" applyNumberFormat="1" applyFont="1" applyFill="1" applyBorder="1" applyAlignment="1"/>
    <xf numFmtId="0" fontId="2" fillId="0" borderId="7" xfId="1" applyFont="1" applyBorder="1" applyAlignment="1">
      <alignment horizontal="center" wrapText="1"/>
    </xf>
    <xf numFmtId="2" fontId="5" fillId="0" borderId="9" xfId="1" applyNumberFormat="1" applyFont="1" applyBorder="1" applyAlignment="1">
      <alignment wrapText="1"/>
    </xf>
    <xf numFmtId="0" fontId="2" fillId="0" borderId="10" xfId="1" applyFont="1" applyBorder="1" applyAlignment="1">
      <alignment horizontal="center" wrapText="1"/>
    </xf>
    <xf numFmtId="0" fontId="3" fillId="0" borderId="11" xfId="1" applyFont="1" applyBorder="1"/>
    <xf numFmtId="2" fontId="5" fillId="0" borderId="12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23"/>
  <sheetViews>
    <sheetView tabSelected="1" topLeftCell="A74" workbookViewId="0">
      <selection activeCell="J85" sqref="J85:J86"/>
    </sheetView>
  </sheetViews>
  <sheetFormatPr defaultRowHeight="15"/>
  <cols>
    <col min="1" max="1" width="6" style="3" customWidth="1"/>
    <col min="2" max="2" width="77.5703125" style="3" customWidth="1"/>
    <col min="3" max="3" width="12.85546875" style="3" customWidth="1"/>
    <col min="4" max="201" width="9.140625" style="3"/>
    <col min="202" max="202" width="4" style="3" customWidth="1"/>
    <col min="203" max="203" width="49.5703125" style="3" customWidth="1"/>
    <col min="204" max="204" width="8.42578125" style="3" customWidth="1"/>
    <col min="205" max="205" width="7.28515625" style="3" customWidth="1"/>
    <col min="206" max="206" width="8.140625" style="3" customWidth="1"/>
    <col min="207" max="207" width="6.85546875" style="3" customWidth="1"/>
    <col min="208" max="208" width="9" style="3" customWidth="1"/>
    <col min="209" max="210" width="10.140625" style="3" customWidth="1"/>
    <col min="211" max="211" width="7.140625" style="3" customWidth="1"/>
    <col min="212" max="212" width="9.7109375" style="3" customWidth="1"/>
    <col min="213" max="213" width="10.42578125" style="3" customWidth="1"/>
    <col min="214" max="214" width="6.7109375" style="3" customWidth="1"/>
    <col min="215" max="215" width="7.42578125" style="3" customWidth="1"/>
    <col min="216" max="216" width="7.28515625" style="3" customWidth="1"/>
    <col min="217" max="220" width="7.7109375" style="3" customWidth="1"/>
    <col min="221" max="221" width="11" style="3" customWidth="1"/>
    <col min="222" max="16384" width="9.140625" style="3"/>
  </cols>
  <sheetData>
    <row r="1" spans="1:3" ht="15.75">
      <c r="A1" s="48" t="s">
        <v>125</v>
      </c>
      <c r="B1" s="48"/>
    </row>
    <row r="2" spans="1:3" ht="12.75" customHeight="1">
      <c r="A2" s="48" t="s">
        <v>123</v>
      </c>
      <c r="B2" s="48"/>
    </row>
    <row r="3" spans="1:3" ht="15.75">
      <c r="A3" s="48" t="s">
        <v>124</v>
      </c>
      <c r="B3" s="48"/>
    </row>
    <row r="4" spans="1:3" ht="15.75">
      <c r="A4" s="4"/>
      <c r="B4" s="4"/>
    </row>
    <row r="5" spans="1:3" s="8" customFormat="1" ht="15.75">
      <c r="A5" s="5"/>
      <c r="B5" s="6" t="s">
        <v>126</v>
      </c>
      <c r="C5" s="7">
        <v>-129667.51889999995</v>
      </c>
    </row>
    <row r="6" spans="1:3" ht="16.899999999999999" customHeight="1">
      <c r="A6" s="9"/>
      <c r="B6" s="6" t="s">
        <v>1</v>
      </c>
      <c r="C6" s="10"/>
    </row>
    <row r="7" spans="1:3">
      <c r="A7" s="11" t="s">
        <v>2</v>
      </c>
      <c r="B7" s="12" t="s">
        <v>3</v>
      </c>
      <c r="C7" s="12"/>
    </row>
    <row r="8" spans="1:3" ht="24" customHeight="1">
      <c r="A8" s="11"/>
      <c r="B8" s="12" t="s">
        <v>4</v>
      </c>
      <c r="C8" s="24">
        <v>23369.471999999994</v>
      </c>
    </row>
    <row r="9" spans="1:3">
      <c r="A9" s="11"/>
      <c r="B9" s="12" t="s">
        <v>0</v>
      </c>
      <c r="C9" s="24">
        <v>8930.8799999999992</v>
      </c>
    </row>
    <row r="10" spans="1:3">
      <c r="A10" s="13" t="s">
        <v>5</v>
      </c>
      <c r="B10" s="12" t="s">
        <v>6</v>
      </c>
      <c r="C10" s="24">
        <v>0</v>
      </c>
    </row>
    <row r="11" spans="1:3">
      <c r="A11" s="11"/>
      <c r="B11" s="12" t="s">
        <v>4</v>
      </c>
      <c r="C11" s="24">
        <v>15389.639999999998</v>
      </c>
    </row>
    <row r="12" spans="1:3">
      <c r="A12" s="11"/>
      <c r="B12" s="12" t="s">
        <v>0</v>
      </c>
      <c r="C12" s="24">
        <v>6652.7999999999984</v>
      </c>
    </row>
    <row r="13" spans="1:3" ht="45">
      <c r="A13" s="11" t="s">
        <v>7</v>
      </c>
      <c r="B13" s="12" t="s">
        <v>8</v>
      </c>
      <c r="C13" s="24">
        <v>2606.9519</v>
      </c>
    </row>
    <row r="14" spans="1:3" ht="23.25" customHeight="1">
      <c r="A14" s="11" t="s">
        <v>9</v>
      </c>
      <c r="B14" s="12" t="s">
        <v>10</v>
      </c>
      <c r="C14" s="24">
        <v>188.31959999999998</v>
      </c>
    </row>
    <row r="15" spans="1:3" ht="15.75">
      <c r="A15" s="11"/>
      <c r="B15" s="6" t="s">
        <v>11</v>
      </c>
      <c r="C15" s="25">
        <f>SUM(C8:C14)</f>
        <v>57138.063499999989</v>
      </c>
    </row>
    <row r="16" spans="1:3" ht="31.5">
      <c r="A16" s="11" t="s">
        <v>12</v>
      </c>
      <c r="B16" s="6" t="s">
        <v>13</v>
      </c>
      <c r="C16" s="12"/>
    </row>
    <row r="17" spans="1:3">
      <c r="A17" s="11" t="s">
        <v>14</v>
      </c>
      <c r="B17" s="12" t="s">
        <v>15</v>
      </c>
      <c r="C17" s="24">
        <v>6318.0599999999995</v>
      </c>
    </row>
    <row r="18" spans="1:3">
      <c r="A18" s="11" t="s">
        <v>16</v>
      </c>
      <c r="B18" s="12" t="s">
        <v>17</v>
      </c>
      <c r="C18" s="24">
        <v>3208.1280000000002</v>
      </c>
    </row>
    <row r="19" spans="1:3">
      <c r="A19" s="11" t="s">
        <v>18</v>
      </c>
      <c r="B19" s="12" t="s">
        <v>19</v>
      </c>
      <c r="C19" s="24">
        <v>1479.0719999999999</v>
      </c>
    </row>
    <row r="20" spans="1:3">
      <c r="A20" s="11" t="s">
        <v>20</v>
      </c>
      <c r="B20" s="12" t="s">
        <v>21</v>
      </c>
      <c r="C20" s="24">
        <v>1831.2</v>
      </c>
    </row>
    <row r="21" spans="1:3">
      <c r="A21" s="11" t="s">
        <v>22</v>
      </c>
      <c r="B21" s="12" t="s">
        <v>23</v>
      </c>
      <c r="C21" s="24">
        <v>35314.65</v>
      </c>
    </row>
    <row r="22" spans="1:3">
      <c r="A22" s="11" t="s">
        <v>24</v>
      </c>
      <c r="B22" s="12" t="s">
        <v>25</v>
      </c>
      <c r="C22" s="24">
        <v>8676.887999999999</v>
      </c>
    </row>
    <row r="23" spans="1:3">
      <c r="A23" s="11" t="s">
        <v>26</v>
      </c>
      <c r="B23" s="12" t="s">
        <v>27</v>
      </c>
      <c r="C23" s="24">
        <v>1800</v>
      </c>
    </row>
    <row r="24" spans="1:3" ht="30">
      <c r="A24" s="11" t="s">
        <v>28</v>
      </c>
      <c r="B24" s="12" t="s">
        <v>29</v>
      </c>
      <c r="C24" s="24">
        <v>296.95999999999998</v>
      </c>
    </row>
    <row r="25" spans="1:3" ht="45">
      <c r="A25" s="11" t="s">
        <v>30</v>
      </c>
      <c r="B25" s="12" t="s">
        <v>31</v>
      </c>
      <c r="C25" s="24">
        <v>2073.1999999999998</v>
      </c>
    </row>
    <row r="26" spans="1:3">
      <c r="A26" s="11" t="s">
        <v>32</v>
      </c>
      <c r="B26" s="12" t="s">
        <v>33</v>
      </c>
      <c r="C26" s="24">
        <v>976.75200000000007</v>
      </c>
    </row>
    <row r="27" spans="1:3" ht="15.75">
      <c r="A27" s="11"/>
      <c r="B27" s="6" t="s">
        <v>34</v>
      </c>
      <c r="C27" s="25">
        <f>SUM(C17:C26)</f>
        <v>61974.909999999996</v>
      </c>
    </row>
    <row r="28" spans="1:3" ht="15.75">
      <c r="A28" s="11"/>
      <c r="B28" s="6" t="s">
        <v>35</v>
      </c>
      <c r="C28" s="12"/>
    </row>
    <row r="29" spans="1:3" ht="30">
      <c r="A29" s="11" t="s">
        <v>36</v>
      </c>
      <c r="B29" s="12" t="s">
        <v>37</v>
      </c>
      <c r="C29" s="24">
        <v>0</v>
      </c>
    </row>
    <row r="30" spans="1:3" s="22" customFormat="1">
      <c r="A30" s="11"/>
      <c r="B30" s="12" t="s">
        <v>38</v>
      </c>
      <c r="C30" s="24">
        <v>16003.65</v>
      </c>
    </row>
    <row r="31" spans="1:3" s="22" customFormat="1" ht="17.25" customHeight="1">
      <c r="A31" s="11"/>
      <c r="B31" s="12" t="s">
        <v>39</v>
      </c>
      <c r="C31" s="24">
        <v>15005.900000000001</v>
      </c>
    </row>
    <row r="32" spans="1:3" s="22" customFormat="1" ht="17.25" customHeight="1">
      <c r="A32" s="11"/>
      <c r="B32" s="12" t="s">
        <v>40</v>
      </c>
      <c r="C32" s="24">
        <v>7944.2999999999993</v>
      </c>
    </row>
    <row r="33" spans="1:3" s="22" customFormat="1" ht="16.5" customHeight="1">
      <c r="A33" s="11"/>
      <c r="B33" s="12" t="s">
        <v>41</v>
      </c>
      <c r="C33" s="24">
        <v>552.9</v>
      </c>
    </row>
    <row r="34" spans="1:3" s="22" customFormat="1">
      <c r="A34" s="11"/>
      <c r="B34" s="12" t="s">
        <v>42</v>
      </c>
      <c r="C34" s="24">
        <v>877.08</v>
      </c>
    </row>
    <row r="35" spans="1:3">
      <c r="A35" s="11" t="s">
        <v>43</v>
      </c>
      <c r="B35" s="12" t="s">
        <v>44</v>
      </c>
      <c r="C35" s="24">
        <v>125.34</v>
      </c>
    </row>
    <row r="36" spans="1:3" ht="15.75">
      <c r="A36" s="11"/>
      <c r="B36" s="6" t="s">
        <v>45</v>
      </c>
      <c r="C36" s="25">
        <f>SUM(C29:C35)</f>
        <v>40509.170000000006</v>
      </c>
    </row>
    <row r="37" spans="1:3">
      <c r="A37" s="11"/>
      <c r="B37" s="12"/>
      <c r="C37" s="12"/>
    </row>
    <row r="38" spans="1:3" ht="15.75">
      <c r="A38" s="11"/>
      <c r="B38" s="6" t="s">
        <v>46</v>
      </c>
      <c r="C38" s="24">
        <v>0</v>
      </c>
    </row>
    <row r="39" spans="1:3">
      <c r="A39" s="11" t="s">
        <v>47</v>
      </c>
      <c r="B39" s="12" t="s">
        <v>48</v>
      </c>
      <c r="C39" s="24">
        <v>11877.523999999999</v>
      </c>
    </row>
    <row r="40" spans="1:3">
      <c r="A40" s="11" t="s">
        <v>49</v>
      </c>
      <c r="B40" s="12" t="s">
        <v>50</v>
      </c>
      <c r="C40" s="24">
        <v>2969.3809999999999</v>
      </c>
    </row>
    <row r="41" spans="1:3">
      <c r="A41" s="11" t="s">
        <v>51</v>
      </c>
      <c r="B41" s="12" t="s">
        <v>52</v>
      </c>
      <c r="C41" s="24">
        <v>15012.708000000001</v>
      </c>
    </row>
    <row r="42" spans="1:3" ht="30">
      <c r="A42" s="11" t="s">
        <v>53</v>
      </c>
      <c r="B42" s="12" t="s">
        <v>54</v>
      </c>
      <c r="C42" s="24">
        <v>5938.7619999999997</v>
      </c>
    </row>
    <row r="43" spans="1:3">
      <c r="A43" s="11" t="s">
        <v>55</v>
      </c>
      <c r="B43" s="12" t="s">
        <v>56</v>
      </c>
      <c r="C43" s="24">
        <v>1045.3799999999999</v>
      </c>
    </row>
    <row r="44" spans="1:3">
      <c r="A44" s="11" t="s">
        <v>57</v>
      </c>
      <c r="B44" s="12" t="s">
        <v>58</v>
      </c>
      <c r="C44" s="24">
        <v>0</v>
      </c>
    </row>
    <row r="45" spans="1:3" ht="15.75">
      <c r="A45" s="11"/>
      <c r="B45" s="6" t="s">
        <v>59</v>
      </c>
      <c r="C45" s="25">
        <f>SUM(C38:C44)</f>
        <v>36843.754999999997</v>
      </c>
    </row>
    <row r="46" spans="1:3" ht="15.75">
      <c r="A46" s="11"/>
      <c r="B46" s="6" t="s">
        <v>60</v>
      </c>
      <c r="C46" s="12"/>
    </row>
    <row r="47" spans="1:3" ht="30">
      <c r="A47" s="11" t="s">
        <v>61</v>
      </c>
      <c r="B47" s="12" t="s">
        <v>62</v>
      </c>
      <c r="C47" s="24">
        <v>16640.592000000001</v>
      </c>
    </row>
    <row r="48" spans="1:3">
      <c r="A48" s="11" t="s">
        <v>63</v>
      </c>
      <c r="B48" s="12" t="s">
        <v>64</v>
      </c>
      <c r="C48" s="24">
        <v>4702.7760000000007</v>
      </c>
    </row>
    <row r="49" spans="1:3" ht="15.75">
      <c r="A49" s="11"/>
      <c r="B49" s="6" t="s">
        <v>65</v>
      </c>
      <c r="C49" s="25">
        <f>SUM(C47:C48)</f>
        <v>21343.368000000002</v>
      </c>
    </row>
    <row r="50" spans="1:3">
      <c r="A50" s="11"/>
      <c r="B50" s="12"/>
      <c r="C50" s="24"/>
    </row>
    <row r="51" spans="1:3" ht="15.75">
      <c r="A51" s="14" t="s">
        <v>66</v>
      </c>
      <c r="B51" s="12" t="s">
        <v>67</v>
      </c>
      <c r="C51" s="25">
        <v>1646.72</v>
      </c>
    </row>
    <row r="52" spans="1:3" ht="15.75">
      <c r="A52" s="14" t="s">
        <v>68</v>
      </c>
      <c r="B52" s="12" t="s">
        <v>69</v>
      </c>
      <c r="C52" s="25">
        <v>1587.2</v>
      </c>
    </row>
    <row r="53" spans="1:3">
      <c r="A53" s="11"/>
      <c r="B53" s="12"/>
      <c r="C53" s="12"/>
    </row>
    <row r="54" spans="1:3" ht="15.75">
      <c r="A54" s="11"/>
      <c r="B54" s="6" t="s">
        <v>70</v>
      </c>
      <c r="C54" s="12"/>
    </row>
    <row r="55" spans="1:3">
      <c r="A55" s="11" t="s">
        <v>71</v>
      </c>
      <c r="B55" s="12" t="s">
        <v>72</v>
      </c>
      <c r="C55" s="12">
        <v>3272.1599999999994</v>
      </c>
    </row>
    <row r="56" spans="1:3">
      <c r="A56" s="11" t="s">
        <v>73</v>
      </c>
      <c r="B56" s="12" t="s">
        <v>74</v>
      </c>
      <c r="C56" s="12">
        <v>4341.8400000000011</v>
      </c>
    </row>
    <row r="57" spans="1:3" ht="40.5" customHeight="1">
      <c r="A57" s="15"/>
      <c r="B57" s="16" t="s">
        <v>75</v>
      </c>
      <c r="C57" s="16">
        <v>3185.8799999999992</v>
      </c>
    </row>
    <row r="58" spans="1:3" ht="40.5" customHeight="1">
      <c r="A58" s="15"/>
      <c r="B58" s="16" t="s">
        <v>76</v>
      </c>
      <c r="C58" s="16">
        <v>3185.8799999999992</v>
      </c>
    </row>
    <row r="59" spans="1:3" ht="40.5" customHeight="1">
      <c r="A59" s="15"/>
      <c r="B59" s="16" t="s">
        <v>77</v>
      </c>
      <c r="C59" s="16">
        <v>3185.8799999999992</v>
      </c>
    </row>
    <row r="60" spans="1:3" ht="15.75">
      <c r="A60" s="11"/>
      <c r="B60" s="6" t="s">
        <v>78</v>
      </c>
      <c r="C60" s="6">
        <f>SUM(C55:C59)</f>
        <v>17171.64</v>
      </c>
    </row>
    <row r="61" spans="1:3" ht="15.75">
      <c r="A61" s="11"/>
      <c r="B61" s="6" t="s">
        <v>79</v>
      </c>
      <c r="C61" s="12"/>
    </row>
    <row r="62" spans="1:3" ht="31.5">
      <c r="A62" s="11" t="s">
        <v>80</v>
      </c>
      <c r="B62" s="6" t="s">
        <v>81</v>
      </c>
      <c r="C62" s="24">
        <v>0</v>
      </c>
    </row>
    <row r="63" spans="1:3">
      <c r="A63" s="11"/>
      <c r="B63" s="10" t="s">
        <v>82</v>
      </c>
      <c r="C63" s="26">
        <v>110.07</v>
      </c>
    </row>
    <row r="64" spans="1:3">
      <c r="A64" s="11"/>
      <c r="B64" s="10" t="s">
        <v>83</v>
      </c>
      <c r="C64" s="26">
        <v>370.31</v>
      </c>
    </row>
    <row r="65" spans="1:3">
      <c r="A65" s="17"/>
      <c r="B65" s="10" t="s">
        <v>84</v>
      </c>
      <c r="C65" s="26">
        <v>370.31</v>
      </c>
    </row>
    <row r="66" spans="1:3" ht="31.5">
      <c r="A66" s="11" t="s">
        <v>85</v>
      </c>
      <c r="B66" s="6" t="s">
        <v>86</v>
      </c>
      <c r="C66" s="24">
        <v>0</v>
      </c>
    </row>
    <row r="67" spans="1:3">
      <c r="A67" s="17"/>
      <c r="B67" s="12" t="s">
        <v>87</v>
      </c>
      <c r="C67" s="26">
        <v>0</v>
      </c>
    </row>
    <row r="68" spans="1:3">
      <c r="A68" s="17"/>
      <c r="B68" s="10" t="s">
        <v>88</v>
      </c>
      <c r="C68" s="26">
        <v>0</v>
      </c>
    </row>
    <row r="69" spans="1:3" ht="15.75">
      <c r="A69" s="17"/>
      <c r="B69" s="21" t="s">
        <v>89</v>
      </c>
      <c r="C69" s="24">
        <v>0</v>
      </c>
    </row>
    <row r="70" spans="1:3">
      <c r="A70" s="17" t="s">
        <v>90</v>
      </c>
      <c r="B70" s="10" t="s">
        <v>91</v>
      </c>
      <c r="C70" s="24">
        <v>117.51</v>
      </c>
    </row>
    <row r="71" spans="1:3">
      <c r="A71" s="17"/>
      <c r="B71" s="10" t="s">
        <v>92</v>
      </c>
      <c r="C71" s="27">
        <v>1836.02</v>
      </c>
    </row>
    <row r="72" spans="1:3">
      <c r="A72" s="17"/>
      <c r="B72" s="10" t="s">
        <v>93</v>
      </c>
      <c r="C72" s="27">
        <v>995.22</v>
      </c>
    </row>
    <row r="73" spans="1:3">
      <c r="A73" s="17"/>
      <c r="B73" s="10" t="s">
        <v>94</v>
      </c>
      <c r="C73" s="27">
        <v>1158.7767999999999</v>
      </c>
    </row>
    <row r="74" spans="1:3">
      <c r="A74" s="11"/>
      <c r="B74" s="10" t="s">
        <v>95</v>
      </c>
      <c r="C74" s="26">
        <v>190.83</v>
      </c>
    </row>
    <row r="75" spans="1:3">
      <c r="A75" s="11"/>
      <c r="B75" s="23" t="s">
        <v>96</v>
      </c>
      <c r="C75" s="26">
        <v>1326.96</v>
      </c>
    </row>
    <row r="76" spans="1:3">
      <c r="A76" s="17"/>
      <c r="B76" s="10" t="s">
        <v>97</v>
      </c>
      <c r="C76" s="26">
        <v>0</v>
      </c>
    </row>
    <row r="77" spans="1:3">
      <c r="A77" s="17"/>
      <c r="B77" s="10" t="s">
        <v>98</v>
      </c>
      <c r="C77" s="26">
        <v>331.74</v>
      </c>
    </row>
    <row r="78" spans="1:3">
      <c r="A78" s="17"/>
      <c r="B78" s="10" t="s">
        <v>99</v>
      </c>
      <c r="C78" s="26">
        <v>0</v>
      </c>
    </row>
    <row r="79" spans="1:3">
      <c r="A79" s="17"/>
      <c r="B79" s="10" t="s">
        <v>100</v>
      </c>
      <c r="C79" s="26">
        <v>3636</v>
      </c>
    </row>
    <row r="80" spans="1:3" s="18" customFormat="1">
      <c r="A80" s="17"/>
      <c r="B80" s="12" t="s">
        <v>101</v>
      </c>
      <c r="C80" s="26">
        <v>620.69000000000005</v>
      </c>
    </row>
    <row r="81" spans="1:3" s="18" customFormat="1">
      <c r="A81" s="17"/>
      <c r="B81" s="12" t="s">
        <v>102</v>
      </c>
      <c r="C81" s="26">
        <v>620.69000000000005</v>
      </c>
    </row>
    <row r="82" spans="1:3" ht="31.5">
      <c r="A82" s="11" t="s">
        <v>103</v>
      </c>
      <c r="B82" s="6" t="s">
        <v>104</v>
      </c>
      <c r="C82" s="24">
        <v>0</v>
      </c>
    </row>
    <row r="83" spans="1:3">
      <c r="A83" s="19"/>
      <c r="B83" s="10" t="s">
        <v>105</v>
      </c>
      <c r="C83" s="26">
        <v>455.23200000000003</v>
      </c>
    </row>
    <row r="84" spans="1:3" ht="15.75" customHeight="1">
      <c r="A84" s="11"/>
      <c r="B84" s="10" t="s">
        <v>106</v>
      </c>
      <c r="C84" s="26">
        <v>344.76</v>
      </c>
    </row>
    <row r="85" spans="1:3">
      <c r="A85" s="20"/>
      <c r="B85" s="10" t="s">
        <v>107</v>
      </c>
      <c r="C85" s="27">
        <v>33178</v>
      </c>
    </row>
    <row r="86" spans="1:3">
      <c r="A86" s="11"/>
      <c r="B86" s="10" t="s">
        <v>108</v>
      </c>
      <c r="C86" s="26">
        <v>490.48800000000006</v>
      </c>
    </row>
    <row r="87" spans="1:3" ht="30">
      <c r="A87" s="11"/>
      <c r="B87" s="12" t="s">
        <v>109</v>
      </c>
      <c r="C87" s="26">
        <v>716.93999999999994</v>
      </c>
    </row>
    <row r="88" spans="1:3" ht="45">
      <c r="A88" s="11"/>
      <c r="B88" s="12" t="s">
        <v>110</v>
      </c>
      <c r="C88" s="26">
        <v>1663.48</v>
      </c>
    </row>
    <row r="89" spans="1:3">
      <c r="A89" s="11"/>
      <c r="B89" s="10" t="s">
        <v>111</v>
      </c>
      <c r="C89" s="27">
        <v>35603.199999999997</v>
      </c>
    </row>
    <row r="90" spans="1:3" ht="15.75">
      <c r="A90" s="17"/>
      <c r="B90" s="21" t="s">
        <v>112</v>
      </c>
      <c r="C90" s="26">
        <v>0</v>
      </c>
    </row>
    <row r="91" spans="1:3">
      <c r="A91" s="17" t="s">
        <v>90</v>
      </c>
      <c r="B91" s="10" t="s">
        <v>113</v>
      </c>
      <c r="C91" s="26">
        <v>2081.1120000000001</v>
      </c>
    </row>
    <row r="92" spans="1:3">
      <c r="A92" s="17" t="s">
        <v>114</v>
      </c>
      <c r="B92" s="10" t="s">
        <v>115</v>
      </c>
      <c r="C92" s="26">
        <v>869.28</v>
      </c>
    </row>
    <row r="93" spans="1:3">
      <c r="A93" s="17" t="s">
        <v>116</v>
      </c>
      <c r="B93" s="10" t="s">
        <v>117</v>
      </c>
      <c r="C93" s="26">
        <v>144.88</v>
      </c>
    </row>
    <row r="94" spans="1:3">
      <c r="A94" s="11"/>
      <c r="B94" s="10" t="s">
        <v>118</v>
      </c>
      <c r="C94" s="26">
        <v>417.29600000000005</v>
      </c>
    </row>
    <row r="95" spans="1:3" ht="15.75">
      <c r="A95" s="11"/>
      <c r="B95" s="6" t="s">
        <v>119</v>
      </c>
      <c r="C95" s="25">
        <f>SUM(C61:C94)</f>
        <v>87649.794800000003</v>
      </c>
    </row>
    <row r="96" spans="1:3" ht="16.5" thickBot="1">
      <c r="A96" s="36" t="s">
        <v>120</v>
      </c>
      <c r="B96" s="37" t="s">
        <v>121</v>
      </c>
      <c r="C96" s="34">
        <v>47027.760000000009</v>
      </c>
    </row>
    <row r="97" spans="1:3" ht="16.5" thickBot="1">
      <c r="A97" s="38"/>
      <c r="B97" s="33" t="s">
        <v>122</v>
      </c>
      <c r="C97" s="35">
        <f>C96+C95+C60+C52+C51+C49+C45+C36+C15+C27</f>
        <v>372892.38129999995</v>
      </c>
    </row>
    <row r="98" spans="1:3" s="30" customFormat="1" ht="15.75">
      <c r="A98" s="39"/>
      <c r="B98" s="28" t="s">
        <v>131</v>
      </c>
      <c r="C98" s="40">
        <v>270376.31</v>
      </c>
    </row>
    <row r="99" spans="1:3" s="2" customFormat="1" ht="15.75">
      <c r="A99" s="41"/>
      <c r="B99" s="28" t="s">
        <v>127</v>
      </c>
      <c r="C99" s="42">
        <v>289402.5</v>
      </c>
    </row>
    <row r="100" spans="1:3" s="2" customFormat="1" ht="15.75">
      <c r="A100" s="41"/>
      <c r="B100" s="28" t="s">
        <v>132</v>
      </c>
      <c r="C100" s="42">
        <v>70849.41</v>
      </c>
    </row>
    <row r="101" spans="1:3" s="2" customFormat="1" ht="15.75">
      <c r="A101" s="43"/>
      <c r="B101" s="28" t="s">
        <v>129</v>
      </c>
      <c r="C101" s="44">
        <f>C100+C99-C97</f>
        <v>-12640.471299999917</v>
      </c>
    </row>
    <row r="102" spans="1:3" s="2" customFormat="1" ht="16.5" thickBot="1">
      <c r="A102" s="45"/>
      <c r="B102" s="46" t="s">
        <v>128</v>
      </c>
      <c r="C102" s="47">
        <f>C101+C5</f>
        <v>-142307.99019999988</v>
      </c>
    </row>
    <row r="103" spans="1:3" s="32" customFormat="1" ht="14.25">
      <c r="A103" s="31"/>
    </row>
    <row r="104" spans="1:3" s="32" customFormat="1" ht="14.25">
      <c r="A104" s="31"/>
    </row>
    <row r="105" spans="1:3" s="32" customFormat="1" ht="14.25">
      <c r="A105" s="31"/>
    </row>
    <row r="106" spans="1:3" s="32" customFormat="1" ht="14.25">
      <c r="A106" s="31"/>
    </row>
    <row r="107" spans="1:3" s="32" customFormat="1" ht="14.25">
      <c r="A107" s="31"/>
    </row>
    <row r="108" spans="1:3" s="1" customFormat="1" ht="14.25">
      <c r="A108" s="29"/>
    </row>
    <row r="109" spans="1:3" s="1" customFormat="1" ht="14.25">
      <c r="A109" s="29"/>
    </row>
    <row r="110" spans="1:3" s="1" customFormat="1" ht="14.25">
      <c r="A110" s="29"/>
    </row>
    <row r="111" spans="1:3" s="1" customFormat="1" ht="14.25">
      <c r="A111" s="29"/>
    </row>
    <row r="112" spans="1:3" s="1" customFormat="1" ht="14.25">
      <c r="A112" s="29"/>
      <c r="B112" s="1" t="s">
        <v>130</v>
      </c>
    </row>
    <row r="113" spans="1:1" s="1" customFormat="1" ht="14.25">
      <c r="A113" s="29"/>
    </row>
    <row r="114" spans="1:1" s="1" customFormat="1" ht="14.25">
      <c r="A114" s="29"/>
    </row>
    <row r="115" spans="1:1" s="1" customFormat="1" ht="14.25">
      <c r="A115" s="29"/>
    </row>
    <row r="116" spans="1:1" s="1" customFormat="1" ht="14.25">
      <c r="A116" s="29"/>
    </row>
    <row r="117" spans="1:1" s="1" customFormat="1" ht="14.25">
      <c r="A117" s="29"/>
    </row>
    <row r="118" spans="1:1" s="1" customFormat="1" ht="14.25">
      <c r="A118" s="29"/>
    </row>
    <row r="119" spans="1:1" s="1" customFormat="1" ht="14.25">
      <c r="A119" s="29"/>
    </row>
    <row r="120" spans="1:1" s="1" customFormat="1" ht="14.25">
      <c r="A120" s="29"/>
    </row>
    <row r="121" spans="1:1" s="1" customFormat="1" ht="14.25">
      <c r="A121" s="29"/>
    </row>
    <row r="122" spans="1:1" s="1" customFormat="1" ht="14.25">
      <c r="A122" s="29"/>
    </row>
    <row r="123" spans="1:1" s="1" customFormat="1" ht="14.25">
      <c r="A123" s="29"/>
    </row>
  </sheetData>
  <mergeCells count="3">
    <mergeCell ref="A2:B2"/>
    <mergeCell ref="A3:B3"/>
    <mergeCell ref="A1:B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2021-02-01T08:31:10Z</dcterms:created>
  <dcterms:modified xsi:type="dcterms:W3CDTF">2021-03-29T03:42:54Z</dcterms:modified>
</cp:coreProperties>
</file>