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299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1" i="1"/>
  <c r="C102"/>
  <c r="C12"/>
  <c r="C15"/>
  <c r="C94"/>
  <c r="C60"/>
  <c r="C96"/>
  <c r="C48"/>
  <c r="C44"/>
  <c r="C37"/>
  <c r="C27"/>
</calcChain>
</file>

<file path=xl/sharedStrings.xml><?xml version="1.0" encoding="utf-8"?>
<sst xmlns="http://schemas.openxmlformats.org/spreadsheetml/2006/main" count="152" uniqueCount="138">
  <si>
    <t>и текущему ремонту общего имущества в многоквартирном доме</t>
  </si>
  <si>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</si>
  <si>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</si>
  <si>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</si>
  <si>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</si>
  <si>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</si>
  <si>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Мытье окон (в п.1.3.)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</si>
  <si>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</si>
  <si>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</si>
  <si>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</si>
  <si>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</si>
  <si>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</si>
  <si>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</si>
  <si>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</si>
  <si>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</si>
  <si>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</si>
  <si>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</si>
  <si>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</si>
  <si>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</si>
  <si>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</si>
  <si>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</si>
  <si>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</si>
  <si>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</si>
  <si>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</si>
  <si>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</si>
  <si>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</si>
  <si>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</si>
  <si>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</si>
  <si>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</si>
  <si>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</si>
  <si>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</si>
  <si>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</si>
  <si>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</si>
  <si>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</si>
  <si>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</si>
  <si>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</si>
  <si>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</si>
  <si>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Ремонт и укрепление входных дверей, окон и слуховых окон</t>
  </si>
  <si>
    <t>Проверка состояния и ремонт продухов в цоколях зданий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</si>
  <si>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</si>
  <si>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</si>
  <si>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</si>
  <si>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</si>
  <si>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</si>
  <si>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</si>
  <si>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</si>
  <si>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</si>
  <si>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</si>
  <si>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</si>
  <si>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</si>
  <si>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</si>
  <si>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</si>
  <si>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</si>
  <si>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</si>
  <si>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</si>
  <si>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</si>
  <si>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</si>
  <si>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</si>
  <si>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</si>
  <si>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</si>
  <si>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</si>
  <si>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</si>
  <si>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</si>
  <si>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</si>
  <si>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</si>
  <si>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</si>
  <si>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</si>
  <si>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</si>
  <si>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</si>
  <si>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</si>
  <si>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</si>
  <si>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</si>
  <si>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</si>
  <si>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</si>
  <si>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</si>
  <si>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</si>
  <si>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МКД (коллектор)</t>
  </si>
  <si>
    <t>устранение канализационного засора в МКД (выпуск на колодец)</t>
  </si>
  <si>
    <t>устранение канализационного засора в МКД (коллектор)</t>
  </si>
  <si>
    <t>ремонт в узле ввода ХВС - смена узла присоединительного для счетчика воды 1/2-3/4 с обратным клапаном</t>
  </si>
  <si>
    <t>замена сборки стояка отопления с краном и сбросным вентилемкв.8:</t>
  </si>
  <si>
    <t>а</t>
  </si>
  <si>
    <t>смена крана шарового Ду 20 мм</t>
  </si>
  <si>
    <t>б</t>
  </si>
  <si>
    <t>смена вентиля гор.воды Ду 15 мм</t>
  </si>
  <si>
    <t>в</t>
  </si>
  <si>
    <t>смена сгона Ду 20 мм</t>
  </si>
  <si>
    <t>г</t>
  </si>
  <si>
    <t>смена муфты Ду 20 мм</t>
  </si>
  <si>
    <t>д</t>
  </si>
  <si>
    <t>смена муфты Ду 20 мм под приварку</t>
  </si>
  <si>
    <t>е</t>
  </si>
  <si>
    <t>установка контргайки Ду 20 мм</t>
  </si>
  <si>
    <t>ж</t>
  </si>
  <si>
    <t>смена резьбы Ду 20 мм</t>
  </si>
  <si>
    <t>з</t>
  </si>
  <si>
    <t>смена резьбы Ду 15 мм</t>
  </si>
  <si>
    <t>и</t>
  </si>
  <si>
    <t>сварочные работы</t>
  </si>
  <si>
    <t>замена сборки стояка отопления л/марша с шаровым краном и сбросным вентилем - 1под.:</t>
  </si>
  <si>
    <t>установка крана шарового Ду 20 мм</t>
  </si>
  <si>
    <t>установка крана шарового латунного Ду 20 мм</t>
  </si>
  <si>
    <t>установка сгона Ду 20 мм</t>
  </si>
  <si>
    <t>установка муфты Ду 20 мм</t>
  </si>
  <si>
    <t>установка резьбы Ду 20 мм</t>
  </si>
  <si>
    <t>установка резьбы Ду 215 мм</t>
  </si>
  <si>
    <t>установка крана шарового Agualink Ду 15 мм</t>
  </si>
  <si>
    <t>Текущий ремонт конструктивных элементов (непредвиденные работы)</t>
  </si>
  <si>
    <t>ремонт скамейки  с изготовлением брусков 2200*70*50*5 шт</t>
  </si>
  <si>
    <t>завоз земли для клумб и песка в песочницы (услуги спецтехники)</t>
  </si>
  <si>
    <t>покраска скамейки после ремонта 2п</t>
  </si>
  <si>
    <t>Замена деревянных окон на ПВХ (Монолит)</t>
  </si>
  <si>
    <t>ремонт скамейки с добавлением брусков 700*50*40 - 1 подъезд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</si>
  <si>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</si>
  <si>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</si>
  <si>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</si>
  <si>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</si>
  <si>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</si>
  <si>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ул.Диктатуры Пролетариата 1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</si>
  <si>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</si>
  <si>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</si>
  <si>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</si>
  <si>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</si>
  <si>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</si>
  <si>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</si>
  <si>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Дезинфекция почтовых ящиков, дверей, перил.</t>
  </si>
  <si>
    <t>1.1.</t>
  </si>
  <si>
    <t>1.2.</t>
  </si>
  <si>
    <t>1.3.</t>
  </si>
  <si>
    <t>1.4.</t>
  </si>
  <si>
    <t>1.5.</t>
  </si>
  <si>
    <t xml:space="preserve"> 8.3</t>
  </si>
  <si>
    <t xml:space="preserve"> 8.4</t>
  </si>
  <si>
    <t xml:space="preserve"> 8.5</t>
  </si>
  <si>
    <t xml:space="preserve"> 8.6</t>
  </si>
  <si>
    <t xml:space="preserve"> 9.1</t>
  </si>
  <si>
    <t>Дополнительные стредства на текущий ремонт</t>
  </si>
  <si>
    <t>Эксплуатационные расходы юр. Лиц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</si>
</sst>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3" fillId="0" borderId="3" xfId="0" applyFont="1" applyFill="1" applyBorder="1"/>
    <xf numFmtId="2" fontId="3" fillId="0" borderId="1" xfId="2" applyNumberFormat="1" applyFont="1" applyFill="1" applyBorder="1" applyAlignment="1"/>
    <xf numFmtId="0" fontId="4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1" xfId="1" applyFont="1" applyFill="1" applyBorder="1"/>
    <xf numFmtId="2" fontId="4" fillId="0" borderId="0" xfId="1" applyNumberFormat="1" applyFont="1" applyFill="1"/>
    <xf numFmtId="0" fontId="4" fillId="0" borderId="0" xfId="1" applyFont="1" applyFill="1"/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/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2" fontId="3" fillId="0" borderId="3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5"/>
  <sheetViews>
    <sheetView tabSelected="1" topLeftCell="A71" workbookViewId="0">
      <selection activeCell="C101" sqref="C101"/>
    </sheetView>
  </sheetViews>
  <sheetFormatPr defaultRowHeight="15"/>
  <cols>
    <col min="1" max="1" width="7.28515625" style="2" customWidth="1"/>
    <col min="2" max="2" width="74" style="2" customWidth="1"/>
    <col min="3" max="3" width="14.42578125" style="2" customWidth="1"/>
    <col min="4" max="201" width="9.140625" style="2"/>
    <col min="202" max="202" width="4.28515625" style="2" customWidth="1"/>
    <col min="203" max="203" width="49.5703125" style="2" customWidth="1"/>
    <col min="204" max="204" width="10.140625" style="2" customWidth="1"/>
    <col min="205" max="205" width="6.42578125" style="2" customWidth="1"/>
    <col min="206" max="206" width="8.140625" style="2" customWidth="1"/>
    <col min="207" max="207" width="6.85546875" style="2" customWidth="1"/>
    <col min="208" max="208" width="9" style="2" customWidth="1"/>
    <col min="209" max="209" width="10.28515625" style="2" customWidth="1"/>
    <col min="210" max="218" width="6.85546875" style="2" customWidth="1"/>
    <col min="219" max="222" width="9.140625" style="2"/>
    <col min="223" max="223" width="7.5703125" style="2" customWidth="1"/>
    <col min="224" max="225" width="9.140625" style="2"/>
    <col min="226" max="226" width="8.42578125" style="2" customWidth="1"/>
    <col min="227" max="227" width="7.140625" style="2" customWidth="1"/>
    <col min="228" max="228" width="6.5703125" style="2" customWidth="1"/>
    <col min="229" max="229" width="9" style="2" customWidth="1"/>
    <col min="230" max="230" width="6" style="2" customWidth="1"/>
    <col min="231" max="232" width="7.140625" style="2" customWidth="1"/>
    <col min="233" max="233" width="10.85546875" style="2" customWidth="1"/>
    <col min="234" max="16384" width="9.140625" style="2"/>
  </cols>
  <sheetData>
    <row r="1" spans="1:5" s="1" customFormat="1" ht="15.75">
      <c r="A1" s="45" t="s">
        <v>119</v>
      </c>
      <c r="B1" s="45"/>
    </row>
    <row r="2" spans="1:5" s="1" customFormat="1" ht="15.75">
      <c r="A2" s="45" t="s">
        <v>117</v>
      </c>
      <c r="B2" s="45"/>
    </row>
    <row r="3" spans="1:5" s="1" customFormat="1" ht="15.75">
      <c r="A3" s="45" t="s">
        <v>118</v>
      </c>
      <c r="B3" s="45"/>
    </row>
    <row r="4" spans="1:5" ht="15.75">
      <c r="A4" s="46" t="s">
        <v>0</v>
      </c>
      <c r="B4" s="46"/>
    </row>
    <row r="5" spans="1:5" ht="15.75">
      <c r="A5" s="13"/>
      <c r="B5" s="13"/>
    </row>
    <row r="6" spans="1:5">
      <c r="A6" s="14"/>
      <c r="B6" s="15" t="s">
        <v>120</v>
      </c>
      <c r="C6" s="22">
        <v>-18881.395100000002</v>
      </c>
    </row>
    <row r="7" spans="1:5" ht="15.75">
      <c r="A7" s="16"/>
      <c r="B7" s="5" t="s">
        <v>1</v>
      </c>
      <c r="C7" s="23"/>
      <c r="E7" s="36"/>
    </row>
    <row r="8" spans="1:5" ht="15.75">
      <c r="A8" s="29" t="s">
        <v>126</v>
      </c>
      <c r="B8" s="4" t="s">
        <v>2</v>
      </c>
      <c r="C8" s="24"/>
      <c r="E8" s="37"/>
    </row>
    <row r="9" spans="1:5" ht="24" customHeight="1">
      <c r="A9" s="29"/>
      <c r="B9" s="4" t="s">
        <v>3</v>
      </c>
      <c r="C9" s="24">
        <v>7935.6039999999994</v>
      </c>
      <c r="E9" s="37"/>
    </row>
    <row r="10" spans="1:5" ht="15.75">
      <c r="A10" s="29" t="s">
        <v>127</v>
      </c>
      <c r="B10" s="4" t="s">
        <v>4</v>
      </c>
      <c r="C10" s="24">
        <v>0</v>
      </c>
      <c r="E10" s="37"/>
    </row>
    <row r="11" spans="1:5" ht="15.75">
      <c r="A11" s="29"/>
      <c r="B11" s="4" t="s">
        <v>3</v>
      </c>
      <c r="C11" s="24">
        <v>8987.3520000000008</v>
      </c>
      <c r="E11" s="37"/>
    </row>
    <row r="12" spans="1:5" ht="45">
      <c r="A12" s="29" t="s">
        <v>128</v>
      </c>
      <c r="B12" s="4" t="s">
        <v>5</v>
      </c>
      <c r="C12" s="24">
        <f>1483.032-345</f>
        <v>1138.0319999999999</v>
      </c>
      <c r="E12" s="37"/>
    </row>
    <row r="13" spans="1:5" ht="15.75">
      <c r="A13" s="29" t="s">
        <v>129</v>
      </c>
      <c r="B13" s="4" t="s">
        <v>125</v>
      </c>
      <c r="C13" s="24">
        <v>345</v>
      </c>
      <c r="E13" s="37"/>
    </row>
    <row r="14" spans="1:5" ht="22.5" customHeight="1">
      <c r="A14" s="29" t="s">
        <v>130</v>
      </c>
      <c r="B14" s="4" t="s">
        <v>6</v>
      </c>
      <c r="C14" s="24">
        <v>49.625999999999998</v>
      </c>
      <c r="E14" s="38"/>
    </row>
    <row r="15" spans="1:5" ht="15.75">
      <c r="A15" s="31"/>
      <c r="B15" s="5" t="s">
        <v>7</v>
      </c>
      <c r="C15" s="25">
        <f>SUM(C9:C14)</f>
        <v>18455.613999999998</v>
      </c>
      <c r="E15" s="38"/>
    </row>
    <row r="16" spans="1:5" ht="31.5">
      <c r="A16" s="31" t="s">
        <v>8</v>
      </c>
      <c r="B16" s="5" t="s">
        <v>9</v>
      </c>
      <c r="C16" s="24"/>
      <c r="E16" s="38"/>
    </row>
    <row r="17" spans="1:5">
      <c r="A17" s="31" t="s">
        <v>10</v>
      </c>
      <c r="B17" s="4" t="s">
        <v>11</v>
      </c>
      <c r="C17" s="24">
        <v>5021.3047999999999</v>
      </c>
      <c r="E17" s="38"/>
    </row>
    <row r="18" spans="1:5">
      <c r="A18" s="31" t="s">
        <v>12</v>
      </c>
      <c r="B18" s="4" t="s">
        <v>13</v>
      </c>
      <c r="C18" s="24">
        <v>6138.5895</v>
      </c>
      <c r="E18" s="38"/>
    </row>
    <row r="19" spans="1:5" ht="14.25" customHeight="1">
      <c r="A19" s="31" t="s">
        <v>14</v>
      </c>
      <c r="B19" s="4" t="s">
        <v>15</v>
      </c>
      <c r="C19" s="24">
        <v>1768.1129999999998</v>
      </c>
      <c r="E19" s="38"/>
    </row>
    <row r="20" spans="1:5">
      <c r="A20" s="31" t="s">
        <v>16</v>
      </c>
      <c r="B20" s="4" t="s">
        <v>17</v>
      </c>
      <c r="C20" s="24">
        <v>1174.0800000000002</v>
      </c>
      <c r="E20" s="38"/>
    </row>
    <row r="21" spans="1:5">
      <c r="A21" s="31" t="s">
        <v>18</v>
      </c>
      <c r="B21" s="4" t="s">
        <v>19</v>
      </c>
      <c r="C21" s="24">
        <v>24155.820000000003</v>
      </c>
      <c r="E21" s="38"/>
    </row>
    <row r="22" spans="1:5">
      <c r="A22" s="31" t="s">
        <v>20</v>
      </c>
      <c r="B22" s="4" t="s">
        <v>21</v>
      </c>
      <c r="C22" s="24">
        <v>5775.2999999999993</v>
      </c>
      <c r="E22" s="38"/>
    </row>
    <row r="23" spans="1:5" ht="18" customHeight="1">
      <c r="A23" s="31" t="s">
        <v>22</v>
      </c>
      <c r="B23" s="4" t="s">
        <v>23</v>
      </c>
      <c r="C23" s="24">
        <v>764.78219999999999</v>
      </c>
      <c r="E23" s="38"/>
    </row>
    <row r="24" spans="1:5" ht="30">
      <c r="A24" s="31" t="s">
        <v>24</v>
      </c>
      <c r="B24" s="4" t="s">
        <v>25</v>
      </c>
      <c r="C24" s="24">
        <v>577.024</v>
      </c>
      <c r="E24" s="38"/>
    </row>
    <row r="25" spans="1:5" ht="45">
      <c r="A25" s="31" t="s">
        <v>26</v>
      </c>
      <c r="B25" s="4" t="s">
        <v>27</v>
      </c>
      <c r="C25" s="24">
        <v>5906.2911999999997</v>
      </c>
      <c r="E25" s="38"/>
    </row>
    <row r="26" spans="1:5">
      <c r="A26" s="31" t="s">
        <v>28</v>
      </c>
      <c r="B26" s="4" t="s">
        <v>29</v>
      </c>
      <c r="C26" s="24">
        <v>3810.1590000000001</v>
      </c>
      <c r="E26" s="39"/>
    </row>
    <row r="27" spans="1:5" ht="15.75">
      <c r="A27" s="31"/>
      <c r="B27" s="5" t="s">
        <v>30</v>
      </c>
      <c r="C27" s="25">
        <f>SUM(C17:C26)</f>
        <v>55091.463700000008</v>
      </c>
      <c r="E27" s="37"/>
    </row>
    <row r="28" spans="1:5" ht="13.5" customHeight="1">
      <c r="A28" s="31"/>
      <c r="B28" s="43" t="s">
        <v>31</v>
      </c>
      <c r="C28" s="44"/>
      <c r="E28" s="37"/>
    </row>
    <row r="29" spans="1:5" ht="14.25" customHeight="1">
      <c r="A29" s="35">
        <v>43103</v>
      </c>
      <c r="B29" s="4" t="s">
        <v>32</v>
      </c>
      <c r="C29" s="24">
        <v>8443.89</v>
      </c>
      <c r="E29" s="39"/>
    </row>
    <row r="30" spans="1:5" ht="13.5" customHeight="1">
      <c r="A30" s="35">
        <v>43134</v>
      </c>
      <c r="B30" s="4" t="s">
        <v>33</v>
      </c>
      <c r="C30" s="24">
        <v>5818.8</v>
      </c>
      <c r="E30" s="39"/>
    </row>
    <row r="31" spans="1:5" ht="16.5" customHeight="1">
      <c r="A31" s="35">
        <v>43162</v>
      </c>
      <c r="B31" s="4" t="s">
        <v>34</v>
      </c>
      <c r="C31" s="24">
        <v>3081</v>
      </c>
      <c r="E31" s="39"/>
    </row>
    <row r="32" spans="1:5" ht="13.5" customHeight="1">
      <c r="A32" s="35">
        <v>43193</v>
      </c>
      <c r="B32" s="4" t="s">
        <v>35</v>
      </c>
      <c r="C32" s="24">
        <v>222.29999999999998</v>
      </c>
      <c r="E32" s="39"/>
    </row>
    <row r="33" spans="1:5">
      <c r="A33" s="35">
        <v>43223</v>
      </c>
      <c r="B33" s="4" t="s">
        <v>36</v>
      </c>
      <c r="C33" s="24">
        <v>146.18</v>
      </c>
      <c r="E33" s="39"/>
    </row>
    <row r="34" spans="1:5">
      <c r="A34" s="35">
        <v>43254</v>
      </c>
      <c r="B34" s="4" t="s">
        <v>37</v>
      </c>
      <c r="C34" s="24">
        <v>0</v>
      </c>
      <c r="E34" s="38"/>
    </row>
    <row r="35" spans="1:5">
      <c r="A35" s="35">
        <v>43284</v>
      </c>
      <c r="B35" s="4" t="s">
        <v>38</v>
      </c>
      <c r="C35" s="24">
        <v>0</v>
      </c>
      <c r="E35" s="40"/>
    </row>
    <row r="36" spans="1:5">
      <c r="A36" s="35">
        <v>43315</v>
      </c>
      <c r="B36" s="4" t="s">
        <v>39</v>
      </c>
      <c r="C36" s="24">
        <v>752.04</v>
      </c>
      <c r="E36" s="39"/>
    </row>
    <row r="37" spans="1:5" ht="15.75">
      <c r="A37" s="31"/>
      <c r="B37" s="5" t="s">
        <v>40</v>
      </c>
      <c r="C37" s="25">
        <f>SUM(C29:C36)</f>
        <v>18464.21</v>
      </c>
      <c r="E37" s="40"/>
    </row>
    <row r="38" spans="1:5" ht="15.75">
      <c r="A38" s="31"/>
      <c r="B38" s="43" t="s">
        <v>41</v>
      </c>
      <c r="C38" s="44"/>
      <c r="E38" s="40"/>
    </row>
    <row r="39" spans="1:5" ht="30">
      <c r="A39" s="31" t="s">
        <v>42</v>
      </c>
      <c r="B39" s="6" t="s">
        <v>43</v>
      </c>
      <c r="C39" s="24">
        <v>4750.8229999999994</v>
      </c>
      <c r="E39" s="40"/>
    </row>
    <row r="40" spans="1:5" ht="45" customHeight="1">
      <c r="A40" s="31" t="s">
        <v>44</v>
      </c>
      <c r="B40" s="4" t="s">
        <v>45</v>
      </c>
      <c r="C40" s="24">
        <v>1198.3509999999999</v>
      </c>
      <c r="E40" s="40"/>
    </row>
    <row r="41" spans="1:5" ht="23.25" customHeight="1">
      <c r="A41" s="31" t="s">
        <v>46</v>
      </c>
      <c r="B41" s="4" t="s">
        <v>47</v>
      </c>
      <c r="C41" s="24">
        <v>5943.0909999999994</v>
      </c>
      <c r="E41" s="40"/>
    </row>
    <row r="42" spans="1:5" ht="30">
      <c r="A42" s="31" t="s">
        <v>48</v>
      </c>
      <c r="B42" s="4" t="s">
        <v>49</v>
      </c>
      <c r="C42" s="24">
        <v>2354.1209999999996</v>
      </c>
      <c r="E42" s="40"/>
    </row>
    <row r="43" spans="1:5">
      <c r="A43" s="31" t="s">
        <v>50</v>
      </c>
      <c r="B43" s="4" t="s">
        <v>51</v>
      </c>
      <c r="C43" s="24">
        <v>1008.06</v>
      </c>
      <c r="E43" s="40"/>
    </row>
    <row r="44" spans="1:5" ht="15.75">
      <c r="A44" s="31"/>
      <c r="B44" s="5" t="s">
        <v>52</v>
      </c>
      <c r="C44" s="25">
        <f>SUM(C39:C43)</f>
        <v>15254.445999999998</v>
      </c>
      <c r="E44" s="40"/>
    </row>
    <row r="45" spans="1:5" ht="15.75">
      <c r="A45" s="31"/>
      <c r="B45" s="43" t="s">
        <v>53</v>
      </c>
      <c r="C45" s="44"/>
      <c r="E45" s="40"/>
    </row>
    <row r="46" spans="1:5" ht="30">
      <c r="A46" s="31" t="s">
        <v>54</v>
      </c>
      <c r="B46" s="4" t="s">
        <v>55</v>
      </c>
      <c r="C46" s="24">
        <v>6697.3830000000016</v>
      </c>
      <c r="E46" s="40"/>
    </row>
    <row r="47" spans="1:5" ht="15.75">
      <c r="A47" s="31" t="s">
        <v>56</v>
      </c>
      <c r="B47" s="4" t="s">
        <v>57</v>
      </c>
      <c r="C47" s="24">
        <v>1891.8129999999996</v>
      </c>
      <c r="E47" s="41"/>
    </row>
    <row r="48" spans="1:5" ht="15.75">
      <c r="A48" s="31"/>
      <c r="B48" s="5" t="s">
        <v>58</v>
      </c>
      <c r="C48" s="25">
        <f>SUM(C46:C47)</f>
        <v>8589.1960000000017</v>
      </c>
      <c r="E48" s="41"/>
    </row>
    <row r="49" spans="1:5">
      <c r="A49" s="31"/>
      <c r="B49" s="4"/>
      <c r="C49" s="24"/>
      <c r="E49" s="40"/>
    </row>
    <row r="50" spans="1:5" ht="15.75">
      <c r="A50" s="32" t="s">
        <v>59</v>
      </c>
      <c r="B50" s="4" t="s">
        <v>60</v>
      </c>
      <c r="C50" s="25">
        <v>829.66800000000001</v>
      </c>
      <c r="E50" s="40"/>
    </row>
    <row r="51" spans="1:5" ht="15.75">
      <c r="A51" s="32" t="s">
        <v>61</v>
      </c>
      <c r="B51" s="4" t="s">
        <v>62</v>
      </c>
      <c r="C51" s="25">
        <v>792.18299999999999</v>
      </c>
      <c r="E51" s="40"/>
    </row>
    <row r="52" spans="1:5">
      <c r="A52" s="31"/>
      <c r="B52" s="4"/>
      <c r="C52" s="24"/>
      <c r="E52" s="40"/>
    </row>
    <row r="53" spans="1:5" ht="15.75">
      <c r="A53" s="31"/>
      <c r="B53" s="5" t="s">
        <v>63</v>
      </c>
      <c r="C53" s="24"/>
      <c r="E53" s="42"/>
    </row>
    <row r="54" spans="1:5">
      <c r="A54" s="31" t="s">
        <v>64</v>
      </c>
      <c r="B54" s="4" t="s">
        <v>65</v>
      </c>
      <c r="C54" s="24">
        <v>3262.4799999999996</v>
      </c>
      <c r="E54" s="42"/>
    </row>
    <row r="55" spans="1:5">
      <c r="A55" s="31" t="s">
        <v>66</v>
      </c>
      <c r="B55" s="4" t="s">
        <v>67</v>
      </c>
      <c r="C55" s="24">
        <v>4243.0200000000004</v>
      </c>
      <c r="E55" s="42"/>
    </row>
    <row r="56" spans="1:5" ht="30">
      <c r="A56" s="30" t="s">
        <v>131</v>
      </c>
      <c r="B56" s="4" t="s">
        <v>68</v>
      </c>
      <c r="C56" s="24">
        <v>3176.3899999999994</v>
      </c>
      <c r="E56" s="36"/>
    </row>
    <row r="57" spans="1:5" ht="30">
      <c r="A57" s="30" t="s">
        <v>132</v>
      </c>
      <c r="B57" s="4" t="s">
        <v>69</v>
      </c>
      <c r="C57" s="24">
        <v>3176.3899999999994</v>
      </c>
      <c r="E57" s="36"/>
    </row>
    <row r="58" spans="1:5" ht="28.5" customHeight="1">
      <c r="A58" s="30" t="s">
        <v>133</v>
      </c>
      <c r="B58" s="4" t="s">
        <v>70</v>
      </c>
      <c r="C58" s="24">
        <v>3176.3899999999994</v>
      </c>
      <c r="E58" s="36"/>
    </row>
    <row r="59" spans="1:5">
      <c r="A59" s="30" t="s">
        <v>134</v>
      </c>
      <c r="B59" s="4" t="s">
        <v>71</v>
      </c>
      <c r="C59" s="24">
        <v>0</v>
      </c>
      <c r="E59" s="36"/>
    </row>
    <row r="60" spans="1:5" ht="15.75">
      <c r="A60" s="34"/>
      <c r="B60" s="5" t="s">
        <v>72</v>
      </c>
      <c r="C60" s="25">
        <f>SUM(C54:C59)</f>
        <v>17034.669999999998</v>
      </c>
      <c r="E60" s="36"/>
    </row>
    <row r="61" spans="1:5" ht="15.75">
      <c r="A61" s="34"/>
      <c r="B61" s="5" t="s">
        <v>73</v>
      </c>
      <c r="C61" s="4"/>
      <c r="E61" s="36"/>
    </row>
    <row r="62" spans="1:5" ht="30">
      <c r="A62" s="3" t="s">
        <v>135</v>
      </c>
      <c r="B62" s="4" t="s">
        <v>75</v>
      </c>
      <c r="C62" s="24">
        <v>0</v>
      </c>
      <c r="E62" s="36"/>
    </row>
    <row r="63" spans="1:5">
      <c r="A63" s="3"/>
      <c r="B63" s="7" t="s">
        <v>76</v>
      </c>
      <c r="C63" s="26">
        <v>0</v>
      </c>
      <c r="E63" s="36"/>
    </row>
    <row r="64" spans="1:5">
      <c r="A64" s="9"/>
      <c r="B64" s="4" t="s">
        <v>77</v>
      </c>
      <c r="C64" s="26">
        <v>0</v>
      </c>
      <c r="E64" s="36"/>
    </row>
    <row r="65" spans="1:5">
      <c r="A65" s="9"/>
      <c r="B65" s="4" t="s">
        <v>78</v>
      </c>
      <c r="C65" s="27">
        <v>0</v>
      </c>
      <c r="E65" s="36"/>
    </row>
    <row r="66" spans="1:5" ht="30">
      <c r="A66" s="9"/>
      <c r="B66" s="4" t="s">
        <v>79</v>
      </c>
      <c r="C66" s="27">
        <v>918.01</v>
      </c>
      <c r="E66" s="36"/>
    </row>
    <row r="67" spans="1:5" ht="31.5">
      <c r="A67" s="9"/>
      <c r="B67" s="5" t="s">
        <v>80</v>
      </c>
      <c r="C67" s="27">
        <v>0</v>
      </c>
      <c r="E67" s="36"/>
    </row>
    <row r="68" spans="1:5">
      <c r="A68" s="9" t="s">
        <v>81</v>
      </c>
      <c r="B68" s="4" t="s">
        <v>82</v>
      </c>
      <c r="C68" s="27">
        <v>1665.82</v>
      </c>
      <c r="E68" s="36"/>
    </row>
    <row r="69" spans="1:5">
      <c r="A69" s="9" t="s">
        <v>83</v>
      </c>
      <c r="B69" s="4" t="s">
        <v>84</v>
      </c>
      <c r="C69" s="27">
        <v>1836.02</v>
      </c>
      <c r="E69" s="36"/>
    </row>
    <row r="70" spans="1:5">
      <c r="A70" s="9" t="s">
        <v>85</v>
      </c>
      <c r="B70" s="4" t="s">
        <v>86</v>
      </c>
      <c r="C70" s="27">
        <v>375.26</v>
      </c>
      <c r="E70" s="36"/>
    </row>
    <row r="71" spans="1:5">
      <c r="A71" s="9" t="s">
        <v>87</v>
      </c>
      <c r="B71" s="4" t="s">
        <v>88</v>
      </c>
      <c r="C71" s="27">
        <v>375.26</v>
      </c>
      <c r="E71" s="36"/>
    </row>
    <row r="72" spans="1:5">
      <c r="A72" s="9" t="s">
        <v>89</v>
      </c>
      <c r="B72" s="4" t="s">
        <v>90</v>
      </c>
      <c r="C72" s="27">
        <v>140.80000000000001</v>
      </c>
      <c r="E72" s="36"/>
    </row>
    <row r="73" spans="1:5">
      <c r="A73" s="9" t="s">
        <v>91</v>
      </c>
      <c r="B73" s="4" t="s">
        <v>92</v>
      </c>
      <c r="C73" s="27">
        <v>140.80000000000001</v>
      </c>
      <c r="E73" s="36"/>
    </row>
    <row r="74" spans="1:5">
      <c r="A74" s="9" t="s">
        <v>93</v>
      </c>
      <c r="B74" s="4" t="s">
        <v>94</v>
      </c>
      <c r="C74" s="27">
        <v>142.06</v>
      </c>
      <c r="E74" s="36"/>
    </row>
    <row r="75" spans="1:5">
      <c r="A75" s="9" t="s">
        <v>95</v>
      </c>
      <c r="B75" s="4" t="s">
        <v>96</v>
      </c>
      <c r="C75" s="27">
        <v>140.80000000000001</v>
      </c>
    </row>
    <row r="76" spans="1:5">
      <c r="A76" s="9" t="s">
        <v>97</v>
      </c>
      <c r="B76" s="7" t="s">
        <v>98</v>
      </c>
      <c r="C76" s="27">
        <v>1990.44</v>
      </c>
    </row>
    <row r="77" spans="1:5">
      <c r="A77" s="9"/>
      <c r="B77" s="7" t="s">
        <v>76</v>
      </c>
      <c r="C77" s="26">
        <v>0</v>
      </c>
    </row>
    <row r="78" spans="1:5" ht="31.5">
      <c r="A78" s="9"/>
      <c r="B78" s="5" t="s">
        <v>99</v>
      </c>
      <c r="C78" s="26">
        <v>0</v>
      </c>
    </row>
    <row r="79" spans="1:5">
      <c r="A79" s="9" t="s">
        <v>81</v>
      </c>
      <c r="B79" s="7" t="s">
        <v>100</v>
      </c>
      <c r="C79" s="26">
        <v>918.01</v>
      </c>
    </row>
    <row r="80" spans="1:5">
      <c r="A80" s="9" t="s">
        <v>83</v>
      </c>
      <c r="B80" s="7" t="s">
        <v>101</v>
      </c>
      <c r="C80" s="26">
        <v>918.01</v>
      </c>
    </row>
    <row r="81" spans="1:3">
      <c r="A81" s="9" t="s">
        <v>85</v>
      </c>
      <c r="B81" s="7" t="s">
        <v>102</v>
      </c>
      <c r="C81" s="26">
        <v>399.42</v>
      </c>
    </row>
    <row r="82" spans="1:3">
      <c r="A82" s="9" t="s">
        <v>87</v>
      </c>
      <c r="B82" s="7" t="s">
        <v>103</v>
      </c>
      <c r="C82" s="26">
        <v>477.56</v>
      </c>
    </row>
    <row r="83" spans="1:3">
      <c r="A83" s="9" t="s">
        <v>89</v>
      </c>
      <c r="B83" s="7" t="s">
        <v>92</v>
      </c>
      <c r="C83" s="26">
        <v>140.80000000000001</v>
      </c>
    </row>
    <row r="84" spans="1:3">
      <c r="A84" s="9" t="s">
        <v>91</v>
      </c>
      <c r="B84" s="7" t="s">
        <v>104</v>
      </c>
      <c r="C84" s="26">
        <v>140.80000000000001</v>
      </c>
    </row>
    <row r="85" spans="1:3">
      <c r="A85" s="9" t="s">
        <v>93</v>
      </c>
      <c r="B85" s="7" t="s">
        <v>105</v>
      </c>
      <c r="C85" s="26">
        <v>140.80000000000001</v>
      </c>
    </row>
    <row r="86" spans="1:3">
      <c r="A86" s="9" t="s">
        <v>95</v>
      </c>
      <c r="B86" s="7" t="s">
        <v>98</v>
      </c>
      <c r="C86" s="26">
        <v>1990.44</v>
      </c>
    </row>
    <row r="87" spans="1:3">
      <c r="A87" s="9" t="s">
        <v>97</v>
      </c>
      <c r="B87" s="7" t="s">
        <v>106</v>
      </c>
      <c r="C87" s="26">
        <v>1836.02</v>
      </c>
    </row>
    <row r="88" spans="1:3" ht="30">
      <c r="A88" s="31" t="s">
        <v>74</v>
      </c>
      <c r="B88" s="4" t="s">
        <v>107</v>
      </c>
      <c r="C88" s="24">
        <v>0</v>
      </c>
    </row>
    <row r="89" spans="1:3">
      <c r="A89" s="31"/>
      <c r="B89" s="4" t="s">
        <v>108</v>
      </c>
      <c r="C89" s="24">
        <v>2614.6999999999998</v>
      </c>
    </row>
    <row r="90" spans="1:3">
      <c r="A90" s="31"/>
      <c r="B90" s="7" t="s">
        <v>109</v>
      </c>
      <c r="C90" s="26">
        <v>600</v>
      </c>
    </row>
    <row r="91" spans="1:3">
      <c r="A91" s="8"/>
      <c r="B91" s="7" t="s">
        <v>110</v>
      </c>
      <c r="C91" s="26">
        <v>333.07500000000005</v>
      </c>
    </row>
    <row r="92" spans="1:3">
      <c r="A92" s="31"/>
      <c r="B92" s="7" t="s">
        <v>111</v>
      </c>
      <c r="C92" s="26">
        <v>36865.300000000003</v>
      </c>
    </row>
    <row r="93" spans="1:3">
      <c r="A93" s="31"/>
      <c r="B93" s="4" t="s">
        <v>112</v>
      </c>
      <c r="C93" s="26">
        <v>332.78</v>
      </c>
    </row>
    <row r="94" spans="1:3" ht="15.75">
      <c r="A94" s="31"/>
      <c r="B94" s="5" t="s">
        <v>113</v>
      </c>
      <c r="C94" s="25">
        <f>SUM(C62:C93)</f>
        <v>55432.985000000001</v>
      </c>
    </row>
    <row r="95" spans="1:3" ht="16.5" thickBot="1">
      <c r="A95" s="32" t="s">
        <v>114</v>
      </c>
      <c r="B95" s="4" t="s">
        <v>115</v>
      </c>
      <c r="C95" s="25">
        <v>18918.129999999997</v>
      </c>
    </row>
    <row r="96" spans="1:3" ht="16.5" thickBot="1">
      <c r="A96" s="33">
        <v>11</v>
      </c>
      <c r="B96" s="10" t="s">
        <v>116</v>
      </c>
      <c r="C96" s="28">
        <f>C95+C94+C60+C51+C50+C44+C37+C27+C15+C48</f>
        <v>208862.56569999998</v>
      </c>
    </row>
    <row r="97" spans="1:6" s="12" customFormat="1" ht="15.75">
      <c r="A97" s="17"/>
      <c r="B97" s="18" t="s">
        <v>121</v>
      </c>
      <c r="C97" s="11">
        <v>147944.88</v>
      </c>
      <c r="D97" s="19"/>
      <c r="E97" s="20"/>
      <c r="F97" s="20"/>
    </row>
    <row r="98" spans="1:6" s="1" customFormat="1" ht="15.75">
      <c r="A98" s="17"/>
      <c r="B98" s="18" t="s">
        <v>122</v>
      </c>
      <c r="C98" s="11">
        <v>145101.69</v>
      </c>
      <c r="D98" s="19"/>
      <c r="E98" s="19"/>
      <c r="F98" s="19"/>
    </row>
    <row r="99" spans="1:6" s="1" customFormat="1" ht="15.75">
      <c r="A99" s="17"/>
      <c r="B99" s="18" t="s">
        <v>137</v>
      </c>
      <c r="C99" s="11">
        <v>26733.599999999999</v>
      </c>
      <c r="D99" s="19"/>
      <c r="E99" s="19"/>
      <c r="F99" s="19"/>
    </row>
    <row r="100" spans="1:6" s="1" customFormat="1" ht="15.75">
      <c r="A100" s="17"/>
      <c r="B100" s="18" t="s">
        <v>136</v>
      </c>
      <c r="C100" s="11">
        <v>15443.31</v>
      </c>
      <c r="D100" s="19"/>
      <c r="E100" s="19"/>
      <c r="F100" s="19"/>
    </row>
    <row r="101" spans="1:6" s="1" customFormat="1" ht="15.75">
      <c r="A101" s="17"/>
      <c r="B101" s="18" t="s">
        <v>124</v>
      </c>
      <c r="C101" s="11">
        <f>C100+C98+H99-C96</f>
        <v>-48317.565699999977</v>
      </c>
      <c r="D101" s="20"/>
      <c r="E101" s="20"/>
      <c r="F101" s="20"/>
    </row>
    <row r="102" spans="1:6" s="1" customFormat="1" ht="15.75">
      <c r="A102" s="17"/>
      <c r="B102" s="18" t="s">
        <v>123</v>
      </c>
      <c r="C102" s="11">
        <f>C101+C6</f>
        <v>-67198.960799999972</v>
      </c>
      <c r="D102" s="20"/>
      <c r="E102" s="20"/>
      <c r="F102" s="20"/>
    </row>
    <row r="103" spans="1:6">
      <c r="A103" s="21"/>
      <c r="C103" s="2" t="s">
        <v>8</v>
      </c>
    </row>
    <row r="104" spans="1:6">
      <c r="A104" s="21"/>
    </row>
    <row r="105" spans="1:6">
      <c r="A105" s="21"/>
    </row>
    <row r="106" spans="1:6">
      <c r="A106" s="21"/>
    </row>
    <row r="107" spans="1:6">
      <c r="A107" s="21"/>
    </row>
    <row r="108" spans="1:6">
      <c r="A108" s="21"/>
    </row>
    <row r="109" spans="1:6">
      <c r="A109" s="21"/>
    </row>
    <row r="110" spans="1:6">
      <c r="A110" s="21"/>
    </row>
    <row r="111" spans="1:6">
      <c r="A111" s="21"/>
    </row>
    <row r="112" spans="1:6">
      <c r="A112" s="21"/>
    </row>
    <row r="113" spans="1:1">
      <c r="A113" s="21"/>
    </row>
    <row r="114" spans="1:1">
      <c r="A114" s="21"/>
    </row>
    <row r="115" spans="1:1">
      <c r="A115" s="21"/>
    </row>
  </sheetData>
  <mergeCells count="7">
    <mergeCell ref="B38:C38"/>
    <mergeCell ref="B45:C45"/>
    <mergeCell ref="A1:B1"/>
    <mergeCell ref="A2:B2"/>
    <mergeCell ref="A3:B3"/>
    <mergeCell ref="A4:B4"/>
    <mergeCell ref="B28:C2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2021-01-18T02:27:56Z</dcterms:created>
  <dcterms:modified xsi:type="dcterms:W3CDTF">2021-03-29T04:33:36Z</dcterms:modified>
</cp:coreProperties>
</file>