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7" i="1" l="1"/>
  <c r="C108" i="1"/>
  <c r="C86" i="1" l="1"/>
  <c r="C59" i="1"/>
  <c r="C48" i="1"/>
  <c r="C88" i="1" s="1"/>
  <c r="C44" i="1"/>
  <c r="C37" i="1"/>
  <c r="C30" i="1"/>
  <c r="C14" i="1"/>
  <c r="C17" i="1" s="1"/>
</calcChain>
</file>

<file path=xl/sharedStrings.xml><?xml version="1.0" encoding="utf-8"?>
<sst xmlns="http://schemas.openxmlformats.org/spreadsheetml/2006/main" count="137" uniqueCount="135">
  <si>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</si>
  <si>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</si>
  <si>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</si>
  <si>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</si>
  <si>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</si>
  <si>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</si>
  <si>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</si>
  <si>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</si>
  <si>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</si>
  <si>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</si>
  <si>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</si>
  <si>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</si>
  <si>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</si>
  <si>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</si>
  <si>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</si>
  <si>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</si>
  <si>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</si>
  <si>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</si>
  <si>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</si>
  <si>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</si>
  <si>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</si>
  <si>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</si>
  <si>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</si>
  <si>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</si>
  <si>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</si>
  <si>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</si>
  <si>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</si>
  <si>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</si>
  <si>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</si>
  <si>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</si>
  <si>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</si>
  <si>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</si>
  <si>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</si>
  <si>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</si>
  <si>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</si>
  <si>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</si>
  <si>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Устройство горки снежной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</si>
  <si>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</si>
  <si>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</si>
  <si>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</si>
  <si>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</si>
  <si>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</si>
  <si>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</si>
  <si>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</si>
  <si>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</si>
  <si>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</si>
  <si>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</si>
  <si>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</si>
  <si>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</si>
  <si>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</si>
  <si>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</si>
  <si>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</si>
  <si>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</si>
  <si>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</si>
  <si>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</si>
  <si>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</si>
  <si>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</si>
  <si>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</si>
  <si>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</si>
  <si>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</si>
  <si>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</si>
  <si>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</si>
  <si>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</si>
  <si>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</si>
  <si>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</si>
  <si>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</si>
  <si>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</si>
  <si>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</si>
  <si>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</si>
  <si>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</si>
  <si>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</si>
  <si>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</si>
  <si>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</si>
  <si>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</si>
  <si>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</si>
  <si>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</si>
  <si>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</si>
  <si>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л/клетке  3п 3эт</t>
  </si>
  <si>
    <t>установка розетки для маляров в этажный щиток (2 под 1,3 эт)</t>
  </si>
  <si>
    <t xml:space="preserve">устройство кабеля АВВГ 2*2,5 для розеток в этажных щитках </t>
  </si>
  <si>
    <t>установка светодиодного светильника ЛУЧ ФА 6 Вт на л/клетке</t>
  </si>
  <si>
    <t>установка розетки  для маляров 3п,2п</t>
  </si>
  <si>
    <t>устройство кабеля АВВГ 2*2,5 для мляров</t>
  </si>
  <si>
    <t xml:space="preserve"> 9.2</t>
  </si>
  <si>
    <t>Текущий ремонт систем ВиК (непредвиденные работы)</t>
  </si>
  <si>
    <t>устранение свища на магистрали теплосети</t>
  </si>
  <si>
    <t>смена участка теплосети Ду 40</t>
  </si>
  <si>
    <t>установка сбросного вентиля (крана шарового Aqualink)Ду 15мм (запуск отопления)кв.17</t>
  </si>
  <si>
    <t>установка сбросного вентиля (крана шарового Aqualink)Ду 15мм (запуск отопления)кв.18</t>
  </si>
  <si>
    <t>замена участка стояка канализации Ду 100 мм (кв.3):</t>
  </si>
  <si>
    <t>а</t>
  </si>
  <si>
    <t>устройство трубы РР Ду 100мм</t>
  </si>
  <si>
    <t>б</t>
  </si>
  <si>
    <t>установка компенсационного патрубка РР Ду 100 мм</t>
  </si>
  <si>
    <t>в</t>
  </si>
  <si>
    <t>установка переходника для чугунных труб Ду 110 мм с манжетой</t>
  </si>
  <si>
    <t>г</t>
  </si>
  <si>
    <t>установка перехода универсального Ду 110 мм (пластик, чугун, сталь)</t>
  </si>
  <si>
    <t xml:space="preserve"> 9.3</t>
  </si>
  <si>
    <t>Текущий ремонт конструктивных элементов (непр. работы)</t>
  </si>
  <si>
    <t xml:space="preserve">установка доски объявлений 550*500 из поликарбоната (синий) в  2 подъезде </t>
  </si>
  <si>
    <t>ремонт полов (3 подъезд)</t>
  </si>
  <si>
    <t>ремонт полов (2 подъезд)</t>
  </si>
  <si>
    <t>открытие продухов</t>
  </si>
  <si>
    <t>промазка основания кровли (цементно-песчанной стяжки) битумным праймером и швов в ковре мягкой кровли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</si>
  <si>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</si>
  <si>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</si>
  <si>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</si>
  <si>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</si>
  <si>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</si>
  <si>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</t>
  </si>
  <si>
    <t>Тариф Согласованный ОС на 2015 год (с 01.02.2015)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</si>
  <si>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</si>
  <si>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</si>
  <si>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</si>
  <si>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</si>
  <si>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</si>
  <si>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Протокол ОС от  ____   ____________</t>
  </si>
  <si>
    <t>по управлению и обслуживанию</t>
  </si>
  <si>
    <t>МКД по ул.Диктатуры Пролетариата 10</t>
  </si>
  <si>
    <t xml:space="preserve">Отчет за 2020 г </t>
  </si>
  <si>
    <t>Результат на 01.01.2020 ("+"- экономия, "-" - перерасход)</t>
  </si>
  <si>
    <t>Дезинфекция почтовых ящиков, дверей, перил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</si>
  <si>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</si>
  <si>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</si>
  <si>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</si>
  <si>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</si>
  <si>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r>
      <t xml:space="preserve">Ремонт лестничной клетки с заменой почтовых ящиков - 2 подъезд </t>
    </r>
    <r>
      <rPr>
        <sz val="12"/>
        <rFont val="Arial"/>
        <family val="2"/>
        <charset val="204"/>
      </rPr>
      <t>(В СМЕТЕ)</t>
    </r>
  </si>
  <si>
    <r>
      <t xml:space="preserve">установка почтовых ящиков ПМ-6 (3 подъезд) </t>
    </r>
    <r>
      <rPr>
        <sz val="12"/>
        <rFont val="Arial"/>
        <family val="2"/>
        <charset val="204"/>
      </rPr>
      <t>(В СМЕТЕ)</t>
    </r>
  </si>
  <si>
    <t xml:space="preserve"> 1.5</t>
  </si>
  <si>
    <t xml:space="preserve"> 8.3</t>
  </si>
  <si>
    <t xml:space="preserve"> 8.4</t>
  </si>
  <si>
    <t xml:space="preserve"> 8.5</t>
  </si>
  <si>
    <t>Дополнительные стредства на текущий ремонт</t>
  </si>
  <si>
    <t>Средства на запираюшие 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</si>
</sst>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0" xfId="0" applyFont="1" applyFill="1"/>
    <xf numFmtId="0" fontId="6" fillId="0" borderId="0" xfId="0" applyFont="1" applyFill="1" applyBorder="1"/>
    <xf numFmtId="0" fontId="7" fillId="0" borderId="0" xfId="0" applyNumberFormat="1" applyFont="1" applyFill="1" applyBorder="1" applyAlignment="1">
      <alignment horizontal="center"/>
    </xf>
    <xf numFmtId="2" fontId="11" fillId="0" borderId="1" xfId="2" applyNumberFormat="1" applyFont="1" applyFill="1" applyBorder="1" applyAlignment="1"/>
    <xf numFmtId="0" fontId="8" fillId="0" borderId="0" xfId="0" applyFont="1" applyFill="1" applyAlignment="1">
      <alignment vertical="center"/>
    </xf>
    <xf numFmtId="2" fontId="7" fillId="0" borderId="1" xfId="2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/>
    <xf numFmtId="16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0" fontId="5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3" xfId="0" applyFont="1" applyFill="1" applyBorder="1"/>
    <xf numFmtId="0" fontId="4" fillId="0" borderId="4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10" fillId="0" borderId="1" xfId="1" applyFont="1" applyFill="1" applyBorder="1" applyAlignment="1">
      <alignment horizontal="center"/>
    </xf>
    <xf numFmtId="0" fontId="7" fillId="0" borderId="1" xfId="1" applyFont="1" applyFill="1" applyBorder="1"/>
    <xf numFmtId="2" fontId="10" fillId="0" borderId="0" xfId="1" applyNumberFormat="1" applyFont="1" applyFill="1"/>
    <xf numFmtId="0" fontId="10" fillId="0" borderId="0" xfId="1" applyFont="1" applyFill="1"/>
    <xf numFmtId="0" fontId="8" fillId="0" borderId="1" xfId="1" applyFont="1" applyFill="1" applyBorder="1" applyAlignment="1">
      <alignment horizontal="center"/>
    </xf>
    <xf numFmtId="2" fontId="8" fillId="0" borderId="0" xfId="1" applyNumberFormat="1" applyFont="1" applyFill="1"/>
    <xf numFmtId="0" fontId="8" fillId="0" borderId="0" xfId="0" applyFont="1" applyFill="1" applyAlignment="1">
      <alignment horizontal="center"/>
    </xf>
    <xf numFmtId="2" fontId="8" fillId="0" borderId="0" xfId="0" applyNumberFormat="1" applyFont="1" applyFill="1"/>
    <xf numFmtId="2" fontId="7" fillId="0" borderId="1" xfId="0" applyNumberFormat="1" applyFont="1" applyFill="1" applyBorder="1"/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2" fontId="4" fillId="0" borderId="4" xfId="0" applyNumberFormat="1" applyFont="1" applyFill="1" applyBorder="1" applyAlignment="1">
      <alignment wrapText="1"/>
    </xf>
    <xf numFmtId="2" fontId="4" fillId="0" borderId="4" xfId="0" applyNumberFormat="1" applyFont="1" applyFill="1" applyBorder="1"/>
    <xf numFmtId="2" fontId="4" fillId="0" borderId="0" xfId="0" applyNumberFormat="1" applyFont="1" applyFill="1" applyBorder="1"/>
    <xf numFmtId="2" fontId="4" fillId="0" borderId="0" xfId="0" applyNumberFormat="1" applyFont="1" applyFill="1"/>
    <xf numFmtId="2" fontId="3" fillId="0" borderId="0" xfId="0" applyNumberFormat="1" applyFont="1" applyFill="1"/>
    <xf numFmtId="2" fontId="6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4" fillId="0" borderId="1" xfId="1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abSelected="1" topLeftCell="A76" workbookViewId="0">
      <selection activeCell="C108" sqref="C108"/>
    </sheetView>
  </sheetViews>
  <sheetFormatPr defaultRowHeight="15" x14ac:dyDescent="0.2"/>
  <cols>
    <col min="1" max="1" width="7.42578125" style="1" customWidth="1"/>
    <col min="2" max="2" width="73.140625" style="1" customWidth="1"/>
    <col min="3" max="3" width="18.42578125" style="1" customWidth="1"/>
    <col min="4" max="201" width="9.140625" style="1"/>
    <col min="202" max="202" width="4" style="1" customWidth="1"/>
    <col min="203" max="203" width="51.140625" style="1" customWidth="1"/>
    <col min="204" max="204" width="10.140625" style="1" customWidth="1"/>
    <col min="205" max="205" width="7.28515625" style="1" customWidth="1"/>
    <col min="206" max="206" width="8.5703125" style="1" customWidth="1"/>
    <col min="207" max="207" width="4.7109375" style="1" customWidth="1"/>
    <col min="208" max="208" width="7.28515625" style="1" customWidth="1"/>
    <col min="209" max="209" width="9.5703125" style="1" bestFit="1" customWidth="1"/>
    <col min="210" max="210" width="9.140625" style="1"/>
    <col min="211" max="211" width="11.7109375" style="1" customWidth="1"/>
    <col min="212" max="16384" width="9.140625" style="1"/>
  </cols>
  <sheetData>
    <row r="1" spans="1:3" s="11" customFormat="1" x14ac:dyDescent="0.25">
      <c r="A1" s="54" t="s">
        <v>120</v>
      </c>
      <c r="B1" s="54"/>
    </row>
    <row r="2" spans="1:3" s="11" customFormat="1" x14ac:dyDescent="0.25">
      <c r="A2" s="54" t="s">
        <v>118</v>
      </c>
      <c r="B2" s="54"/>
    </row>
    <row r="3" spans="1:3" s="11" customFormat="1" x14ac:dyDescent="0.25">
      <c r="A3" s="54" t="s">
        <v>119</v>
      </c>
      <c r="B3" s="54"/>
    </row>
    <row r="4" spans="1:3" s="12" customFormat="1" x14ac:dyDescent="0.25">
      <c r="A4" s="55" t="s">
        <v>1</v>
      </c>
      <c r="B4" s="55"/>
    </row>
    <row r="5" spans="1:3" s="12" customFormat="1" x14ac:dyDescent="0.25">
      <c r="A5" s="7"/>
      <c r="B5" s="7"/>
    </row>
    <row r="6" spans="1:3" s="12" customFormat="1" ht="14.25" x14ac:dyDescent="0.2">
      <c r="A6" s="13"/>
      <c r="B6" s="14" t="s">
        <v>121</v>
      </c>
      <c r="C6" s="35">
        <v>-135899.70755800002</v>
      </c>
    </row>
    <row r="7" spans="1:3" s="12" customFormat="1" x14ac:dyDescent="0.25">
      <c r="A7" s="15"/>
      <c r="B7" s="16" t="s">
        <v>2</v>
      </c>
      <c r="C7" s="36"/>
    </row>
    <row r="8" spans="1:3" x14ac:dyDescent="0.2">
      <c r="A8" s="17" t="s">
        <v>4</v>
      </c>
      <c r="B8" s="4" t="s">
        <v>5</v>
      </c>
      <c r="C8" s="37"/>
    </row>
    <row r="9" spans="1:3" ht="14.25" customHeight="1" x14ac:dyDescent="0.2">
      <c r="A9" s="17"/>
      <c r="B9" s="4" t="s">
        <v>6</v>
      </c>
      <c r="C9" s="37">
        <v>13844.160000000002</v>
      </c>
    </row>
    <row r="10" spans="1:3" x14ac:dyDescent="0.2">
      <c r="A10" s="17"/>
      <c r="B10" s="4" t="s">
        <v>0</v>
      </c>
      <c r="C10" s="37">
        <v>2630.88</v>
      </c>
    </row>
    <row r="11" spans="1:3" x14ac:dyDescent="0.2">
      <c r="A11" s="18" t="s">
        <v>7</v>
      </c>
      <c r="B11" s="4" t="s">
        <v>8</v>
      </c>
      <c r="C11" s="37">
        <v>0</v>
      </c>
    </row>
    <row r="12" spans="1:3" x14ac:dyDescent="0.2">
      <c r="A12" s="17"/>
      <c r="B12" s="4" t="s">
        <v>6</v>
      </c>
      <c r="C12" s="37">
        <v>16327.08</v>
      </c>
    </row>
    <row r="13" spans="1:3" x14ac:dyDescent="0.2">
      <c r="A13" s="17"/>
      <c r="B13" s="4" t="s">
        <v>0</v>
      </c>
      <c r="C13" s="37">
        <v>6614.7840000000006</v>
      </c>
    </row>
    <row r="14" spans="1:3" ht="45" x14ac:dyDescent="0.2">
      <c r="A14" s="47" t="s">
        <v>9</v>
      </c>
      <c r="B14" s="4" t="s">
        <v>10</v>
      </c>
      <c r="C14" s="37">
        <f>3182.4088-C15</f>
        <v>2492.4088000000002</v>
      </c>
    </row>
    <row r="15" spans="1:3" x14ac:dyDescent="0.2">
      <c r="A15" s="47" t="s">
        <v>11</v>
      </c>
      <c r="B15" s="4" t="s">
        <v>122</v>
      </c>
      <c r="C15" s="37">
        <v>690</v>
      </c>
    </row>
    <row r="16" spans="1:3" ht="14.25" customHeight="1" x14ac:dyDescent="0.2">
      <c r="A16" s="47" t="s">
        <v>129</v>
      </c>
      <c r="B16" s="4" t="s">
        <v>12</v>
      </c>
      <c r="C16" s="37">
        <v>103.60439999999998</v>
      </c>
    </row>
    <row r="17" spans="1:3" ht="15.75" x14ac:dyDescent="0.25">
      <c r="A17" s="47"/>
      <c r="B17" s="19" t="s">
        <v>13</v>
      </c>
      <c r="C17" s="38">
        <f>SUM(C9:C16)</f>
        <v>42702.917199999996</v>
      </c>
    </row>
    <row r="18" spans="1:3" ht="15" customHeight="1" x14ac:dyDescent="0.25">
      <c r="A18" s="47" t="s">
        <v>14</v>
      </c>
      <c r="B18" s="52" t="s">
        <v>15</v>
      </c>
      <c r="C18" s="53"/>
    </row>
    <row r="19" spans="1:3" ht="13.5" customHeight="1" x14ac:dyDescent="0.2">
      <c r="A19" s="47" t="s">
        <v>16</v>
      </c>
      <c r="B19" s="4" t="s">
        <v>17</v>
      </c>
      <c r="C19" s="37">
        <v>4443.9079999999994</v>
      </c>
    </row>
    <row r="20" spans="1:3" ht="12.75" customHeight="1" x14ac:dyDescent="0.2">
      <c r="A20" s="47" t="s">
        <v>18</v>
      </c>
      <c r="B20" s="4" t="s">
        <v>19</v>
      </c>
      <c r="C20" s="37">
        <v>1711.6110000000003</v>
      </c>
    </row>
    <row r="21" spans="1:3" ht="13.5" customHeight="1" x14ac:dyDescent="0.2">
      <c r="A21" s="47" t="s">
        <v>20</v>
      </c>
      <c r="B21" s="4" t="s">
        <v>21</v>
      </c>
      <c r="C21" s="37">
        <v>818.346</v>
      </c>
    </row>
    <row r="22" spans="1:3" x14ac:dyDescent="0.2">
      <c r="A22" s="47" t="s">
        <v>22</v>
      </c>
      <c r="B22" s="4" t="s">
        <v>23</v>
      </c>
      <c r="C22" s="37">
        <v>1220.8000000000002</v>
      </c>
    </row>
    <row r="23" spans="1:3" x14ac:dyDescent="0.2">
      <c r="A23" s="47" t="s">
        <v>24</v>
      </c>
      <c r="B23" s="4" t="s">
        <v>25</v>
      </c>
      <c r="C23" s="37">
        <v>18071.91</v>
      </c>
    </row>
    <row r="24" spans="1:3" x14ac:dyDescent="0.2">
      <c r="A24" s="47" t="s">
        <v>26</v>
      </c>
      <c r="B24" s="4" t="s">
        <v>27</v>
      </c>
      <c r="C24" s="37">
        <v>4243.9139999999998</v>
      </c>
    </row>
    <row r="25" spans="1:3" x14ac:dyDescent="0.2">
      <c r="A25" s="47" t="s">
        <v>28</v>
      </c>
      <c r="B25" s="4" t="s">
        <v>29</v>
      </c>
      <c r="C25" s="37">
        <v>1940.42</v>
      </c>
    </row>
    <row r="26" spans="1:3" ht="30" x14ac:dyDescent="0.2">
      <c r="A26" s="47" t="s">
        <v>30</v>
      </c>
      <c r="B26" s="4" t="s">
        <v>31</v>
      </c>
      <c r="C26" s="37">
        <v>274.56</v>
      </c>
    </row>
    <row r="27" spans="1:3" ht="45" x14ac:dyDescent="0.2">
      <c r="A27" s="47" t="s">
        <v>32</v>
      </c>
      <c r="B27" s="4" t="s">
        <v>33</v>
      </c>
      <c r="C27" s="37">
        <v>9110.7199999999993</v>
      </c>
    </row>
    <row r="28" spans="1:3" ht="18" customHeight="1" x14ac:dyDescent="0.2">
      <c r="A28" s="47" t="s">
        <v>34</v>
      </c>
      <c r="B28" s="4" t="s">
        <v>35</v>
      </c>
      <c r="C28" s="37">
        <v>1763.4779999999998</v>
      </c>
    </row>
    <row r="29" spans="1:3" ht="18" customHeight="1" x14ac:dyDescent="0.2">
      <c r="A29" s="47"/>
      <c r="B29" s="4" t="s">
        <v>36</v>
      </c>
      <c r="C29" s="37">
        <v>1800</v>
      </c>
    </row>
    <row r="30" spans="1:3" ht="15.75" x14ac:dyDescent="0.25">
      <c r="A30" s="47"/>
      <c r="B30" s="19" t="s">
        <v>37</v>
      </c>
      <c r="C30" s="38">
        <f>SUM(C19:C29)</f>
        <v>45399.667000000001</v>
      </c>
    </row>
    <row r="31" spans="1:3" ht="15" customHeight="1" x14ac:dyDescent="0.25">
      <c r="A31" s="47"/>
      <c r="B31" s="52" t="s">
        <v>38</v>
      </c>
      <c r="C31" s="53"/>
    </row>
    <row r="32" spans="1:3" x14ac:dyDescent="0.2">
      <c r="A32" s="48">
        <v>43103</v>
      </c>
      <c r="B32" s="4" t="s">
        <v>39</v>
      </c>
      <c r="C32" s="37">
        <v>16202.033000000001</v>
      </c>
    </row>
    <row r="33" spans="1:3" ht="14.25" customHeight="1" x14ac:dyDescent="0.2">
      <c r="A33" s="48">
        <v>43134</v>
      </c>
      <c r="B33" s="4" t="s">
        <v>40</v>
      </c>
      <c r="C33" s="37">
        <v>20636.98</v>
      </c>
    </row>
    <row r="34" spans="1:3" ht="12.75" customHeight="1" x14ac:dyDescent="0.2">
      <c r="A34" s="48">
        <v>43162</v>
      </c>
      <c r="B34" s="4" t="s">
        <v>41</v>
      </c>
      <c r="C34" s="37">
        <v>10925.46</v>
      </c>
    </row>
    <row r="35" spans="1:3" ht="12.75" customHeight="1" x14ac:dyDescent="0.2">
      <c r="A35" s="48">
        <v>43193</v>
      </c>
      <c r="B35" s="4" t="s">
        <v>42</v>
      </c>
      <c r="C35" s="37">
        <v>760.37999999999988</v>
      </c>
    </row>
    <row r="36" spans="1:3" ht="16.5" customHeight="1" x14ac:dyDescent="0.2">
      <c r="A36" s="48">
        <v>43223</v>
      </c>
      <c r="B36" s="4" t="s">
        <v>43</v>
      </c>
      <c r="C36" s="37">
        <v>877.08</v>
      </c>
    </row>
    <row r="37" spans="1:3" ht="15.75" x14ac:dyDescent="0.25">
      <c r="A37" s="17"/>
      <c r="B37" s="19" t="s">
        <v>44</v>
      </c>
      <c r="C37" s="38">
        <f>SUM(C32:C36)</f>
        <v>49401.932999999997</v>
      </c>
    </row>
    <row r="38" spans="1:3" x14ac:dyDescent="0.2">
      <c r="A38" s="17"/>
      <c r="B38" s="4"/>
      <c r="C38" s="4"/>
    </row>
    <row r="39" spans="1:3" ht="15.75" x14ac:dyDescent="0.25">
      <c r="A39" s="17"/>
      <c r="B39" s="52" t="s">
        <v>45</v>
      </c>
      <c r="C39" s="53"/>
    </row>
    <row r="40" spans="1:3" ht="30" x14ac:dyDescent="0.2">
      <c r="A40" s="47" t="s">
        <v>46</v>
      </c>
      <c r="B40" s="20" t="s">
        <v>47</v>
      </c>
      <c r="C40" s="37">
        <v>12323.532000000001</v>
      </c>
    </row>
    <row r="41" spans="1:3" ht="45" customHeight="1" x14ac:dyDescent="0.2">
      <c r="A41" s="47" t="s">
        <v>48</v>
      </c>
      <c r="B41" s="4" t="s">
        <v>49</v>
      </c>
      <c r="C41" s="37">
        <v>3080.8830000000003</v>
      </c>
    </row>
    <row r="42" spans="1:3" ht="30" x14ac:dyDescent="0.2">
      <c r="A42" s="47" t="s">
        <v>50</v>
      </c>
      <c r="B42" s="4" t="s">
        <v>51</v>
      </c>
      <c r="C42" s="37">
        <v>15576.444000000003</v>
      </c>
    </row>
    <row r="43" spans="1:3" ht="14.25" customHeight="1" x14ac:dyDescent="0.2">
      <c r="A43" s="47" t="s">
        <v>52</v>
      </c>
      <c r="B43" s="4" t="s">
        <v>53</v>
      </c>
      <c r="C43" s="37">
        <v>6161.7660000000005</v>
      </c>
    </row>
    <row r="44" spans="1:3" ht="15.75" x14ac:dyDescent="0.25">
      <c r="A44" s="17"/>
      <c r="B44" s="19" t="s">
        <v>54</v>
      </c>
      <c r="C44" s="38">
        <f>SUM(C40:C43)</f>
        <v>37142.625000000007</v>
      </c>
    </row>
    <row r="45" spans="1:3" ht="15.75" x14ac:dyDescent="0.25">
      <c r="A45" s="17"/>
      <c r="B45" s="19" t="s">
        <v>55</v>
      </c>
      <c r="C45" s="37"/>
    </row>
    <row r="46" spans="1:3" ht="30" customHeight="1" x14ac:dyDescent="0.2">
      <c r="A46" s="17" t="s">
        <v>56</v>
      </c>
      <c r="B46" s="4" t="s">
        <v>57</v>
      </c>
      <c r="C46" s="37">
        <v>17265.456000000002</v>
      </c>
    </row>
    <row r="47" spans="1:3" ht="20.25" customHeight="1" x14ac:dyDescent="0.2">
      <c r="A47" s="17" t="s">
        <v>58</v>
      </c>
      <c r="B47" s="4" t="s">
        <v>59</v>
      </c>
      <c r="C47" s="37">
        <v>4879.3680000000004</v>
      </c>
    </row>
    <row r="48" spans="1:3" ht="15.75" x14ac:dyDescent="0.25">
      <c r="A48" s="17"/>
      <c r="B48" s="19" t="s">
        <v>60</v>
      </c>
      <c r="C48" s="38">
        <f>SUM(C46:C47)</f>
        <v>22144.824000000001</v>
      </c>
    </row>
    <row r="49" spans="1:3" x14ac:dyDescent="0.2">
      <c r="A49" s="17"/>
      <c r="B49" s="4"/>
      <c r="C49" s="37"/>
    </row>
    <row r="50" spans="1:3" ht="15.75" x14ac:dyDescent="0.25">
      <c r="A50" s="49" t="s">
        <v>61</v>
      </c>
      <c r="B50" s="4" t="s">
        <v>62</v>
      </c>
      <c r="C50" s="37">
        <v>1857.8720000000001</v>
      </c>
    </row>
    <row r="51" spans="1:3" ht="15.75" x14ac:dyDescent="0.25">
      <c r="A51" s="49" t="s">
        <v>63</v>
      </c>
      <c r="B51" s="4" t="s">
        <v>64</v>
      </c>
      <c r="C51" s="37">
        <v>1790.7200000000003</v>
      </c>
    </row>
    <row r="52" spans="1:3" x14ac:dyDescent="0.2">
      <c r="A52" s="17"/>
      <c r="B52" s="4"/>
      <c r="C52" s="4"/>
    </row>
    <row r="53" spans="1:3" ht="18.75" customHeight="1" x14ac:dyDescent="0.25">
      <c r="A53" s="17"/>
      <c r="B53" s="19" t="s">
        <v>65</v>
      </c>
      <c r="C53" s="4"/>
    </row>
    <row r="54" spans="1:3" x14ac:dyDescent="0.2">
      <c r="A54" s="47" t="s">
        <v>66</v>
      </c>
      <c r="B54" s="4" t="s">
        <v>67</v>
      </c>
      <c r="C54" s="4">
        <v>3272.1599999999994</v>
      </c>
    </row>
    <row r="55" spans="1:3" x14ac:dyDescent="0.2">
      <c r="A55" s="47" t="s">
        <v>68</v>
      </c>
      <c r="B55" s="4" t="s">
        <v>69</v>
      </c>
      <c r="C55" s="4">
        <v>4341.8400000000011</v>
      </c>
    </row>
    <row r="56" spans="1:3" ht="30" x14ac:dyDescent="0.2">
      <c r="A56" s="50" t="s">
        <v>130</v>
      </c>
      <c r="B56" s="4" t="s">
        <v>70</v>
      </c>
      <c r="C56" s="4">
        <v>3185.8799999999992</v>
      </c>
    </row>
    <row r="57" spans="1:3" ht="30" x14ac:dyDescent="0.2">
      <c r="A57" s="50" t="s">
        <v>131</v>
      </c>
      <c r="B57" s="4" t="s">
        <v>71</v>
      </c>
      <c r="C57" s="4">
        <v>3185.8799999999992</v>
      </c>
    </row>
    <row r="58" spans="1:3" ht="35.25" customHeight="1" x14ac:dyDescent="0.2">
      <c r="A58" s="50" t="s">
        <v>132</v>
      </c>
      <c r="B58" s="4" t="s">
        <v>72</v>
      </c>
      <c r="C58" s="4">
        <v>3185.8799999999992</v>
      </c>
    </row>
    <row r="59" spans="1:3" ht="15.75" x14ac:dyDescent="0.25">
      <c r="A59" s="17"/>
      <c r="B59" s="19" t="s">
        <v>73</v>
      </c>
      <c r="C59" s="19">
        <f>SUM(C54:C58)</f>
        <v>17171.64</v>
      </c>
    </row>
    <row r="60" spans="1:3" ht="15.75" x14ac:dyDescent="0.25">
      <c r="A60" s="17"/>
      <c r="B60" s="52" t="s">
        <v>74</v>
      </c>
      <c r="C60" s="53"/>
    </row>
    <row r="61" spans="1:3" ht="18" customHeight="1" x14ac:dyDescent="0.2">
      <c r="A61" s="47" t="s">
        <v>75</v>
      </c>
      <c r="B61" s="4" t="s">
        <v>76</v>
      </c>
      <c r="C61" s="4"/>
    </row>
    <row r="62" spans="1:3" ht="17.25" customHeight="1" x14ac:dyDescent="0.2">
      <c r="A62" s="47"/>
      <c r="B62" s="4" t="s">
        <v>77</v>
      </c>
      <c r="C62" s="39">
        <v>370.31</v>
      </c>
    </row>
    <row r="63" spans="1:3" ht="24.75" customHeight="1" x14ac:dyDescent="0.2">
      <c r="A63" s="3"/>
      <c r="B63" s="4" t="s">
        <v>78</v>
      </c>
      <c r="C63" s="39">
        <v>363.68</v>
      </c>
    </row>
    <row r="64" spans="1:3" ht="24.75" customHeight="1" x14ac:dyDescent="0.2">
      <c r="A64" s="3"/>
      <c r="B64" s="4" t="s">
        <v>79</v>
      </c>
      <c r="C64" s="39">
        <v>419.84800000000001</v>
      </c>
    </row>
    <row r="65" spans="1:3" ht="19.5" customHeight="1" x14ac:dyDescent="0.2">
      <c r="A65" s="3"/>
      <c r="B65" s="4" t="s">
        <v>80</v>
      </c>
      <c r="C65" s="40">
        <v>6197</v>
      </c>
    </row>
    <row r="66" spans="1:3" ht="17.25" customHeight="1" x14ac:dyDescent="0.2">
      <c r="A66" s="3"/>
      <c r="B66" s="2" t="s">
        <v>81</v>
      </c>
      <c r="C66" s="39">
        <v>181.84</v>
      </c>
    </row>
    <row r="67" spans="1:3" ht="18" customHeight="1" x14ac:dyDescent="0.2">
      <c r="A67" s="3"/>
      <c r="B67" s="2" t="s">
        <v>82</v>
      </c>
      <c r="C67" s="39">
        <v>161.47999999999999</v>
      </c>
    </row>
    <row r="68" spans="1:3" x14ac:dyDescent="0.2">
      <c r="A68" s="47" t="s">
        <v>83</v>
      </c>
      <c r="B68" s="4" t="s">
        <v>84</v>
      </c>
      <c r="C68" s="37">
        <v>0</v>
      </c>
    </row>
    <row r="69" spans="1:3" x14ac:dyDescent="0.2">
      <c r="A69" s="47"/>
      <c r="B69" s="2" t="s">
        <v>85</v>
      </c>
      <c r="C69" s="39">
        <v>663.48</v>
      </c>
    </row>
    <row r="70" spans="1:3" x14ac:dyDescent="0.2">
      <c r="A70" s="3"/>
      <c r="B70" s="2" t="s">
        <v>86</v>
      </c>
      <c r="C70" s="39">
        <v>1848.597</v>
      </c>
    </row>
    <row r="71" spans="1:3" ht="29.25" customHeight="1" x14ac:dyDescent="0.2">
      <c r="A71" s="3"/>
      <c r="B71" s="4" t="s">
        <v>87</v>
      </c>
      <c r="C71" s="39">
        <v>918.01</v>
      </c>
    </row>
    <row r="72" spans="1:3" ht="29.25" customHeight="1" x14ac:dyDescent="0.2">
      <c r="A72" s="3"/>
      <c r="B72" s="4" t="s">
        <v>88</v>
      </c>
      <c r="C72" s="39">
        <v>918.01</v>
      </c>
    </row>
    <row r="73" spans="1:3" ht="15.75" x14ac:dyDescent="0.25">
      <c r="A73" s="3"/>
      <c r="B73" s="22" t="s">
        <v>89</v>
      </c>
      <c r="C73" s="39">
        <v>0</v>
      </c>
    </row>
    <row r="74" spans="1:3" x14ac:dyDescent="0.2">
      <c r="A74" s="3" t="s">
        <v>90</v>
      </c>
      <c r="B74" s="2" t="s">
        <v>91</v>
      </c>
      <c r="C74" s="39">
        <v>709.87</v>
      </c>
    </row>
    <row r="75" spans="1:3" ht="18" customHeight="1" x14ac:dyDescent="0.2">
      <c r="A75" s="3" t="s">
        <v>92</v>
      </c>
      <c r="B75" s="4" t="s">
        <v>93</v>
      </c>
      <c r="C75" s="39">
        <v>272.56</v>
      </c>
    </row>
    <row r="76" spans="1:3" ht="16.5" customHeight="1" x14ac:dyDescent="0.2">
      <c r="A76" s="3" t="s">
        <v>94</v>
      </c>
      <c r="B76" s="4" t="s">
        <v>95</v>
      </c>
      <c r="C76" s="39">
        <v>339.83</v>
      </c>
    </row>
    <row r="77" spans="1:3" ht="30" x14ac:dyDescent="0.2">
      <c r="A77" s="3" t="s">
        <v>96</v>
      </c>
      <c r="B77" s="4" t="s">
        <v>97</v>
      </c>
      <c r="C77" s="39">
        <v>329.84</v>
      </c>
    </row>
    <row r="78" spans="1:3" x14ac:dyDescent="0.2">
      <c r="A78" s="47" t="s">
        <v>98</v>
      </c>
      <c r="B78" s="4" t="s">
        <v>99</v>
      </c>
      <c r="C78" s="37">
        <v>0</v>
      </c>
    </row>
    <row r="79" spans="1:3" ht="30" x14ac:dyDescent="0.2">
      <c r="A79" s="47"/>
      <c r="B79" s="23" t="s">
        <v>127</v>
      </c>
      <c r="C79" s="40">
        <v>35526.85</v>
      </c>
    </row>
    <row r="80" spans="1:3" ht="32.25" customHeight="1" x14ac:dyDescent="0.2">
      <c r="A80" s="3"/>
      <c r="B80" s="4" t="s">
        <v>100</v>
      </c>
      <c r="C80" s="37">
        <v>622.99</v>
      </c>
    </row>
    <row r="81" spans="1:3" x14ac:dyDescent="0.2">
      <c r="A81" s="3"/>
      <c r="B81" s="21" t="s">
        <v>128</v>
      </c>
      <c r="C81" s="39">
        <v>3446</v>
      </c>
    </row>
    <row r="82" spans="1:3" x14ac:dyDescent="0.2">
      <c r="A82" s="3"/>
      <c r="B82" s="2" t="s">
        <v>101</v>
      </c>
      <c r="C82" s="39">
        <v>10378.51</v>
      </c>
    </row>
    <row r="83" spans="1:3" x14ac:dyDescent="0.2">
      <c r="A83" s="3"/>
      <c r="B83" s="2" t="s">
        <v>102</v>
      </c>
      <c r="C83" s="39">
        <v>16122.23</v>
      </c>
    </row>
    <row r="84" spans="1:3" x14ac:dyDescent="0.2">
      <c r="A84" s="3"/>
      <c r="B84" s="2" t="s">
        <v>103</v>
      </c>
      <c r="C84" s="39">
        <v>498.84000000000003</v>
      </c>
    </row>
    <row r="85" spans="1:3" ht="29.25" customHeight="1" x14ac:dyDescent="0.2">
      <c r="A85" s="3"/>
      <c r="B85" s="4" t="s">
        <v>104</v>
      </c>
      <c r="C85" s="39">
        <v>3191.7</v>
      </c>
    </row>
    <row r="86" spans="1:3" ht="15.75" x14ac:dyDescent="0.25">
      <c r="A86" s="47"/>
      <c r="B86" s="19" t="s">
        <v>105</v>
      </c>
      <c r="C86" s="38">
        <f>SUM(C62:C85)</f>
        <v>83481.474999999991</v>
      </c>
    </row>
    <row r="87" spans="1:3" ht="22.5" customHeight="1" thickBot="1" x14ac:dyDescent="0.3">
      <c r="A87" s="49" t="s">
        <v>106</v>
      </c>
      <c r="B87" s="4" t="s">
        <v>107</v>
      </c>
      <c r="C87" s="38">
        <v>48793.68</v>
      </c>
    </row>
    <row r="88" spans="1:3" ht="24" customHeight="1" thickBot="1" x14ac:dyDescent="0.3">
      <c r="A88" s="51">
        <v>11</v>
      </c>
      <c r="B88" s="25" t="s">
        <v>108</v>
      </c>
      <c r="C88" s="41">
        <f>C87+C86+C59+C51+C50+C48+C44+C37+C30+C17</f>
        <v>349887.35320000001</v>
      </c>
    </row>
    <row r="89" spans="1:3" ht="16.5" hidden="1" thickBot="1" x14ac:dyDescent="0.3">
      <c r="A89" s="24"/>
      <c r="B89" s="25" t="s">
        <v>110</v>
      </c>
      <c r="C89" s="42"/>
    </row>
    <row r="90" spans="1:3" ht="16.5" hidden="1" thickBot="1" x14ac:dyDescent="0.3">
      <c r="A90" s="24"/>
      <c r="B90" s="25" t="s">
        <v>111</v>
      </c>
      <c r="C90" s="42" t="s">
        <v>109</v>
      </c>
    </row>
    <row r="91" spans="1:3" ht="15.75" hidden="1" x14ac:dyDescent="0.25">
      <c r="A91" s="26"/>
      <c r="B91" s="27"/>
      <c r="C91" s="43"/>
    </row>
    <row r="92" spans="1:3" ht="15.75" hidden="1" x14ac:dyDescent="0.25">
      <c r="A92" s="26"/>
      <c r="B92" s="5" t="s">
        <v>112</v>
      </c>
      <c r="C92" s="44" t="s">
        <v>3</v>
      </c>
    </row>
    <row r="93" spans="1:3" hidden="1" x14ac:dyDescent="0.2">
      <c r="A93" s="26"/>
      <c r="C93" s="45"/>
    </row>
    <row r="94" spans="1:3" hidden="1" x14ac:dyDescent="0.2">
      <c r="A94" s="26"/>
      <c r="B94" s="6" t="s">
        <v>113</v>
      </c>
      <c r="C94" s="46" t="s">
        <v>114</v>
      </c>
    </row>
    <row r="95" spans="1:3" ht="15.75" hidden="1" x14ac:dyDescent="0.25">
      <c r="A95" s="26"/>
      <c r="B95" s="27"/>
      <c r="C95" s="43"/>
    </row>
    <row r="96" spans="1:3" hidden="1" x14ac:dyDescent="0.2">
      <c r="C96" s="45"/>
    </row>
    <row r="97" spans="1:6" hidden="1" x14ac:dyDescent="0.2">
      <c r="C97" s="45"/>
    </row>
    <row r="98" spans="1:6" ht="11.25" hidden="1" customHeight="1" x14ac:dyDescent="0.2">
      <c r="B98" s="1" t="s">
        <v>115</v>
      </c>
      <c r="C98" s="45"/>
    </row>
    <row r="99" spans="1:6" hidden="1" x14ac:dyDescent="0.2">
      <c r="C99" s="45"/>
    </row>
    <row r="100" spans="1:6" hidden="1" x14ac:dyDescent="0.2">
      <c r="B100" s="1" t="s">
        <v>116</v>
      </c>
      <c r="C100" s="45"/>
    </row>
    <row r="101" spans="1:6" hidden="1" x14ac:dyDescent="0.2">
      <c r="C101" s="45"/>
    </row>
    <row r="102" spans="1:6" hidden="1" x14ac:dyDescent="0.2">
      <c r="B102" s="1" t="s">
        <v>117</v>
      </c>
      <c r="C102" s="45"/>
    </row>
    <row r="103" spans="1:6" s="9" customFormat="1" x14ac:dyDescent="0.25">
      <c r="A103" s="28"/>
      <c r="B103" s="29" t="s">
        <v>123</v>
      </c>
      <c r="C103" s="8">
        <v>296834.28000000003</v>
      </c>
      <c r="D103" s="30"/>
      <c r="E103" s="31"/>
      <c r="F103" s="31"/>
    </row>
    <row r="104" spans="1:6" s="11" customFormat="1" x14ac:dyDescent="0.25">
      <c r="A104" s="32"/>
      <c r="B104" s="29" t="s">
        <v>124</v>
      </c>
      <c r="C104" s="10">
        <v>300377.25</v>
      </c>
      <c r="D104" s="33"/>
      <c r="E104" s="33"/>
      <c r="F104" s="33"/>
    </row>
    <row r="105" spans="1:6" s="11" customFormat="1" ht="15.75" x14ac:dyDescent="0.25">
      <c r="A105" s="32"/>
      <c r="B105" s="56" t="s">
        <v>133</v>
      </c>
      <c r="C105" s="10">
        <v>54620.13</v>
      </c>
      <c r="D105" s="33"/>
      <c r="E105" s="33"/>
      <c r="F105" s="33"/>
    </row>
    <row r="106" spans="1:6" s="11" customFormat="1" ht="15.75" x14ac:dyDescent="0.25">
      <c r="A106" s="32"/>
      <c r="B106" s="56" t="s">
        <v>134</v>
      </c>
      <c r="C106" s="10">
        <v>1138.8599999999999</v>
      </c>
      <c r="D106" s="33"/>
      <c r="E106" s="33"/>
      <c r="F106" s="33"/>
    </row>
    <row r="107" spans="1:6" s="11" customFormat="1" x14ac:dyDescent="0.25">
      <c r="A107" s="28"/>
      <c r="B107" s="29" t="s">
        <v>126</v>
      </c>
      <c r="C107" s="8">
        <f>C105+C104-C88+C106</f>
        <v>6248.886799999992</v>
      </c>
      <c r="D107" s="31"/>
      <c r="E107" s="31"/>
      <c r="F107" s="31"/>
    </row>
    <row r="108" spans="1:6" s="11" customFormat="1" x14ac:dyDescent="0.25">
      <c r="A108" s="28"/>
      <c r="B108" s="29" t="s">
        <v>125</v>
      </c>
      <c r="C108" s="8">
        <f>C107+C6</f>
        <v>-129650.82075800003</v>
      </c>
      <c r="D108" s="31"/>
      <c r="E108" s="31"/>
      <c r="F108" s="31"/>
    </row>
    <row r="109" spans="1:6" s="12" customFormat="1" ht="14.25" x14ac:dyDescent="0.2">
      <c r="A109" s="34"/>
    </row>
    <row r="110" spans="1:6" s="12" customFormat="1" ht="14.25" x14ac:dyDescent="0.2">
      <c r="A110" s="34"/>
    </row>
    <row r="111" spans="1:6" s="12" customFormat="1" ht="14.25" x14ac:dyDescent="0.2">
      <c r="A111" s="34"/>
    </row>
    <row r="112" spans="1:6" s="12" customFormat="1" ht="14.25" x14ac:dyDescent="0.2">
      <c r="A112" s="34"/>
    </row>
    <row r="113" spans="1:1" s="12" customFormat="1" ht="14.25" x14ac:dyDescent="0.2">
      <c r="A113" s="34"/>
    </row>
    <row r="114" spans="1:1" s="12" customFormat="1" ht="14.25" x14ac:dyDescent="0.2">
      <c r="A114" s="34"/>
    </row>
    <row r="115" spans="1:1" s="12" customFormat="1" ht="14.25" x14ac:dyDescent="0.2">
      <c r="A115" s="34"/>
    </row>
    <row r="116" spans="1:1" s="12" customFormat="1" ht="14.25" x14ac:dyDescent="0.2">
      <c r="A116" s="34"/>
    </row>
    <row r="117" spans="1:1" s="12" customFormat="1" ht="14.25" x14ac:dyDescent="0.2">
      <c r="A117" s="34"/>
    </row>
    <row r="118" spans="1:1" s="12" customFormat="1" ht="14.25" x14ac:dyDescent="0.2">
      <c r="A118" s="34"/>
    </row>
    <row r="119" spans="1:1" s="12" customFormat="1" ht="14.25" x14ac:dyDescent="0.2">
      <c r="A119" s="34"/>
    </row>
    <row r="120" spans="1:1" s="12" customFormat="1" ht="14.25" x14ac:dyDescent="0.2">
      <c r="A120" s="34"/>
    </row>
  </sheetData>
  <mergeCells count="8">
    <mergeCell ref="B60:C60"/>
    <mergeCell ref="B18:C18"/>
    <mergeCell ref="B31:C31"/>
    <mergeCell ref="A1:B1"/>
    <mergeCell ref="A2:B2"/>
    <mergeCell ref="A3:B3"/>
    <mergeCell ref="A4:B4"/>
    <mergeCell ref="B39:C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2021-01-18T06:56:32Z</dcterms:created>
  <dcterms:modified xsi:type="dcterms:W3CDTF">2021-03-09T03:48:11Z</dcterms:modified>
</cp:coreProperties>
</file>