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7" i="1" l="1"/>
  <c r="C146" i="1"/>
  <c r="C124" i="1"/>
  <c r="C126" i="1" s="1"/>
  <c r="C59" i="1"/>
  <c r="C45" i="1"/>
  <c r="C37" i="1"/>
  <c r="C28" i="1"/>
  <c r="C16" i="1"/>
</calcChain>
</file>

<file path=xl/sharedStrings.xml><?xml version="1.0" encoding="utf-8"?>
<sst xmlns="http://schemas.openxmlformats.org/spreadsheetml/2006/main" count="189" uniqueCount="175">
  <si>
    <t xml:space="preserve"> - выше 2-го этажа</t>
  </si>
  <si>
    <t>и текущему ремонту общего имущества в многоквартирном доме</t>
  </si>
  <si>
    <t>1.Содержание помещений общего пользования</t>
  </si>
  <si>
    <t>руб.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</si>
  <si>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</si>
  <si>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</si>
  <si>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</si>
  <si>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</si>
  <si>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</si>
  <si>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</si>
  <si>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</si>
  <si>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</si>
  <si>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</si>
  <si>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</si>
  <si>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</si>
  <si>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</si>
  <si>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</si>
  <si>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</si>
  <si>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</si>
  <si>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</si>
  <si>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</si>
  <si>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</si>
  <si>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</si>
  <si>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</si>
  <si>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</si>
  <si>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</si>
  <si>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</si>
  <si>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</si>
  <si>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</si>
  <si>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</si>
  <si>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</si>
  <si>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</si>
  <si>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</si>
  <si>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</si>
  <si>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</si>
  <si>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</si>
  <si>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</si>
  <si>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</si>
  <si>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</si>
  <si>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</si>
  <si>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</si>
  <si>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</si>
  <si>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</si>
  <si>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</si>
  <si>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</si>
  <si>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</si>
  <si>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</si>
  <si>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</si>
  <si>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</si>
  <si>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</si>
  <si>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</si>
  <si>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</si>
  <si>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</si>
  <si>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</si>
  <si>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</si>
  <si>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</si>
  <si>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</si>
  <si>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</si>
  <si>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</si>
  <si>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</si>
  <si>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</si>
  <si>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</si>
  <si>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</si>
  <si>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</si>
  <si>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</si>
  <si>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</si>
  <si>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</si>
  <si>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</si>
  <si>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</si>
  <si>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</si>
  <si>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</si>
  <si>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</si>
  <si>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</si>
  <si>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</si>
  <si>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</si>
  <si>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</si>
  <si>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</si>
  <si>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</si>
  <si>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л/клетке  3п 2эт</t>
  </si>
  <si>
    <t>монтаж питающего кабеля прибора учета тепла:</t>
  </si>
  <si>
    <t>а</t>
  </si>
  <si>
    <t>устройство кабеля АВВГ 2*2,5</t>
  </si>
  <si>
    <t>б</t>
  </si>
  <si>
    <t>устройство металлической полосы</t>
  </si>
  <si>
    <t>в</t>
  </si>
  <si>
    <t>устройство подложки из фанеры</t>
  </si>
  <si>
    <t>устранение обрыва "0" провода кв.11</t>
  </si>
  <si>
    <t>восстановление освещения на спуске в подвал:</t>
  </si>
  <si>
    <t>установка настенного патрона</t>
  </si>
  <si>
    <t>укрепление подводки на л/клетки хомутами</t>
  </si>
  <si>
    <t>установка светодиодных светильников  ЛУЧ  6 Вт на л/клетке 2 под СМЕТА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</si>
  <si>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</si>
  <si>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</si>
  <si>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</si>
  <si>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замена  резьбы Ду 15 мм до вводного вентиля  ХВС со сваркой кв.1</t>
  </si>
  <si>
    <t>устранение свища до вводного вентиля ГВС кв.1</t>
  </si>
  <si>
    <t>подготовка оборудования ИТП к промывке системы отопления:</t>
  </si>
  <si>
    <t>смена крана шарового Ду 25 рычаг</t>
  </si>
  <si>
    <t>замена участка стояка ХВС:</t>
  </si>
  <si>
    <t>устройство трубы РР PN20 Ду 20 мм*3,4(1/2) L-4мп</t>
  </si>
  <si>
    <t>установка муфты комбиниров.(вн.р.)РР Ду 20*1/2</t>
  </si>
  <si>
    <t>установка муфты комбиниров.(нар.р.)РР Ду 20*1/2</t>
  </si>
  <si>
    <t>г</t>
  </si>
  <si>
    <t>смена тройника РР Ду 20</t>
  </si>
  <si>
    <t>д</t>
  </si>
  <si>
    <t>смена резьбы Ду 15 мм</t>
  </si>
  <si>
    <t>е</t>
  </si>
  <si>
    <t>смена угольника РР Ду 20*90</t>
  </si>
  <si>
    <t>ж</t>
  </si>
  <si>
    <t>смена манжеты конусной для унитаза</t>
  </si>
  <si>
    <t>сварочные работы (кв.№16)</t>
  </si>
  <si>
    <t>замена водосчетчика ХВС</t>
  </si>
  <si>
    <t>устранение течи стояка канализации силиконовым герметиком кв.15</t>
  </si>
  <si>
    <t>замена участка стояка ХВС, сбросного вентиля кв.15:</t>
  </si>
  <si>
    <t>смена вентиля Ду 15 мм</t>
  </si>
  <si>
    <t>смена участка трубы ВГП Ду 15 мм</t>
  </si>
  <si>
    <t>сварочные работы</t>
  </si>
  <si>
    <t>установка сбросного вентиля (крана шарового Aqualink)Ду 15мм (запуск отопления)кв.7</t>
  </si>
  <si>
    <t>смена вентиля Ду 25 мм на стояках отопления  с отжигом</t>
  </si>
  <si>
    <t>проведение работ по регулированию системы отопления стояка отопления в кв.33</t>
  </si>
  <si>
    <t xml:space="preserve"> 9.3</t>
  </si>
  <si>
    <t>Текущий ремонт конструктивных элементов (непредвиденные работы)</t>
  </si>
  <si>
    <t>сброс снега с козырьков</t>
  </si>
  <si>
    <t>Установка мет. Двери с домофоном</t>
  </si>
  <si>
    <t>открытие продухов</t>
  </si>
  <si>
    <t>гидроизоляция гермобутилом монтажной пены после установки домофонной двери</t>
  </si>
  <si>
    <t>установка б/у доски объявлений на фасад</t>
  </si>
  <si>
    <t>вскрытие штрабы деревянной для устранения свища и восстановление кв.16</t>
  </si>
  <si>
    <t>ремонт оконной фрамуги в подъезде</t>
  </si>
  <si>
    <t>установка оконных уголков на оконную фрамугу</t>
  </si>
  <si>
    <t>ремонт лестничного ограждения сваркой 2п</t>
  </si>
  <si>
    <t>смена стекла во входной двери</t>
  </si>
  <si>
    <t xml:space="preserve">бурение перфоратором в бетонной стене 1 подъезд толщ.300 мм и Ду 30 мм отверстия под трубу ХВС </t>
  </si>
  <si>
    <t>Ремонт лестничной клетки 2 подъезд</t>
  </si>
  <si>
    <t>ремонт мягкой кровли рулонного покрытия в 1 слой линокрома с ТВ кв.№№24,36</t>
  </si>
  <si>
    <t>работа телевышки</t>
  </si>
  <si>
    <t>пропекание старого покрытия мягкой кровли и разошедших швов</t>
  </si>
  <si>
    <t>Замена окон подъезд 2 (Монолит)</t>
  </si>
  <si>
    <t>разборка деревянной штрабы в кв.15 в санузле</t>
  </si>
  <si>
    <t>устройство деревянной штрабы из ДВП по деревянным брускам 2500*50*50</t>
  </si>
  <si>
    <t>ремонт мягкой кровли рулонного покрытия в 1 слой линокрома ТКП с ТВ кв.24</t>
  </si>
  <si>
    <t>стоимость работы телевышки</t>
  </si>
  <si>
    <t>пропекание старого покрытия газовой горелкой</t>
  </si>
  <si>
    <t>укрепление филенок входной двери саморезами 2 п</t>
  </si>
  <si>
    <t>установка дверной пружины - 2п</t>
  </si>
  <si>
    <t>обшивка откосов входной двери проф.листом с обрамлением уголка - 3 подъезд</t>
  </si>
  <si>
    <t>устройство уголков наружных</t>
  </si>
  <si>
    <t>устройство уголков внутренних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</si>
  <si>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</si>
  <si>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</si>
  <si>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</si>
  <si>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</si>
  <si>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руб</t>
  </si>
  <si>
    <t>Тариф экономически-обоснованный на 1 м2</t>
  </si>
  <si>
    <t>Постановление Администрации</t>
  </si>
  <si>
    <t>Сумма затрат без сбора, вывоза и захоронения ТБО</t>
  </si>
  <si>
    <t>Размер платы за жилое помещение без ТБО</t>
  </si>
  <si>
    <t>руб/м2/мес</t>
  </si>
  <si>
    <t>Директор ООО "ЖКУ"</t>
  </si>
  <si>
    <t>От Совета дома</t>
  </si>
  <si>
    <t>____________</t>
  </si>
  <si>
    <t>Протокол ОС от   ___   _____________</t>
  </si>
  <si>
    <t>по управлению и обслуживанию</t>
  </si>
  <si>
    <t>МКД по ул.Диктатуры Пролетариата 12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</si>
  <si>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</si>
  <si>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</si>
  <si>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</si>
  <si>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</si>
  <si>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</si>
  <si>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</si>
  <si>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8.3</t>
  </si>
  <si>
    <t xml:space="preserve"> 8.4</t>
  </si>
  <si>
    <t xml:space="preserve"> 8.5</t>
  </si>
  <si>
    <t>Дополнительные стредства на текущий ремонт</t>
  </si>
  <si>
    <t>Средства на запирающие 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</si>
</sst>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2" fontId="3" fillId="0" borderId="1" xfId="2" applyNumberFormat="1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4" fillId="0" borderId="1" xfId="0" applyNumberFormat="1" applyFont="1" applyFill="1" applyBorder="1"/>
    <xf numFmtId="16" fontId="4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6" fillId="0" borderId="1" xfId="0" applyFont="1" applyFill="1" applyBorder="1"/>
    <xf numFmtId="0" fontId="4" fillId="0" borderId="3" xfId="0" applyFont="1" applyFill="1" applyBorder="1"/>
    <xf numFmtId="0" fontId="3" fillId="0" borderId="4" xfId="0" applyFont="1" applyFill="1" applyBorder="1"/>
    <xf numFmtId="0" fontId="4" fillId="0" borderId="0" xfId="0" applyFont="1" applyFill="1" applyBorder="1"/>
    <xf numFmtId="0" fontId="4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4" fillId="0" borderId="0" xfId="0" applyFont="1" applyFill="1" applyAlignment="1">
      <alignment horizontal="center"/>
    </xf>
    <xf numFmtId="2" fontId="4" fillId="0" borderId="0" xfId="0" applyNumberFormat="1" applyFont="1" applyFill="1"/>
    <xf numFmtId="2" fontId="3" fillId="0" borderId="1" xfId="0" applyNumberFormat="1" applyFont="1" applyFill="1" applyBorder="1"/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2" fontId="4" fillId="0" borderId="5" xfId="0" applyNumberFormat="1" applyFont="1" applyFill="1" applyBorder="1" applyAlignment="1"/>
    <xf numFmtId="2" fontId="3" fillId="0" borderId="4" xfId="0" applyNumberFormat="1" applyFont="1" applyFill="1" applyBorder="1" applyAlignment="1">
      <alignment wrapText="1"/>
    </xf>
    <xf numFmtId="2" fontId="3" fillId="0" borderId="4" xfId="0" applyNumberFormat="1" applyFont="1" applyFill="1" applyBorder="1" applyAlignment="1"/>
    <xf numFmtId="2" fontId="3" fillId="0" borderId="0" xfId="0" applyNumberFormat="1" applyFont="1" applyFill="1" applyBorder="1" applyAlignment="1"/>
    <xf numFmtId="2" fontId="3" fillId="0" borderId="0" xfId="0" applyNumberFormat="1" applyFont="1" applyFill="1" applyAlignment="1"/>
    <xf numFmtId="2" fontId="4" fillId="0" borderId="0" xfId="0" applyNumberFormat="1" applyFont="1" applyFill="1" applyAlignment="1"/>
    <xf numFmtId="2" fontId="5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tabSelected="1" topLeftCell="A100" workbookViewId="0">
      <selection activeCell="C148" sqref="C148"/>
    </sheetView>
  </sheetViews>
  <sheetFormatPr defaultRowHeight="15" x14ac:dyDescent="0.2"/>
  <cols>
    <col min="1" max="1" width="6.85546875" style="7" customWidth="1"/>
    <col min="2" max="2" width="81.28515625" style="7" customWidth="1"/>
    <col min="3" max="3" width="15.28515625" style="7" customWidth="1"/>
    <col min="4" max="201" width="9.140625" style="7"/>
    <col min="202" max="202" width="4" style="7" customWidth="1"/>
    <col min="203" max="203" width="49.5703125" style="7" customWidth="1"/>
    <col min="204" max="204" width="10.85546875" style="7" customWidth="1"/>
    <col min="205" max="205" width="7.28515625" style="7" customWidth="1"/>
    <col min="206" max="206" width="8.140625" style="7" customWidth="1"/>
    <col min="207" max="207" width="5.42578125" style="7" customWidth="1"/>
    <col min="208" max="208" width="9" style="7" customWidth="1"/>
    <col min="209" max="209" width="9.5703125" style="7" bestFit="1" customWidth="1"/>
    <col min="210" max="210" width="9.42578125" style="7" customWidth="1"/>
    <col min="211" max="16384" width="9.140625" style="7"/>
  </cols>
  <sheetData>
    <row r="1" spans="1:3" s="11" customFormat="1" ht="15.75" x14ac:dyDescent="0.25">
      <c r="A1" s="48" t="s">
        <v>164</v>
      </c>
      <c r="B1" s="48"/>
    </row>
    <row r="2" spans="1:3" s="11" customFormat="1" ht="15.75" x14ac:dyDescent="0.25">
      <c r="A2" s="48" t="s">
        <v>162</v>
      </c>
      <c r="B2" s="48"/>
    </row>
    <row r="3" spans="1:3" s="11" customFormat="1" ht="15.75" x14ac:dyDescent="0.25">
      <c r="A3" s="48" t="s">
        <v>163</v>
      </c>
      <c r="B3" s="48"/>
    </row>
    <row r="4" spans="1:3" ht="15.75" x14ac:dyDescent="0.25">
      <c r="A4" s="49" t="s">
        <v>1</v>
      </c>
      <c r="B4" s="49"/>
    </row>
    <row r="5" spans="1:3" ht="15.75" x14ac:dyDescent="0.25">
      <c r="A5" s="1"/>
      <c r="B5" s="1"/>
    </row>
    <row r="6" spans="1:3" x14ac:dyDescent="0.2">
      <c r="A6" s="12"/>
      <c r="B6" s="13" t="s">
        <v>165</v>
      </c>
      <c r="C6" s="28">
        <v>-60537.213600000003</v>
      </c>
    </row>
    <row r="7" spans="1:3" ht="15.75" x14ac:dyDescent="0.25">
      <c r="A7" s="14"/>
      <c r="B7" s="15" t="s">
        <v>2</v>
      </c>
      <c r="C7" s="29"/>
    </row>
    <row r="8" spans="1:3" x14ac:dyDescent="0.2">
      <c r="A8" s="17" t="s">
        <v>4</v>
      </c>
      <c r="B8" s="2" t="s">
        <v>5</v>
      </c>
      <c r="C8" s="30"/>
    </row>
    <row r="9" spans="1:3" ht="24" customHeight="1" x14ac:dyDescent="0.2">
      <c r="A9" s="17"/>
      <c r="B9" s="2" t="s">
        <v>6</v>
      </c>
      <c r="C9" s="30">
        <v>13685.184000000001</v>
      </c>
    </row>
    <row r="10" spans="1:3" x14ac:dyDescent="0.2">
      <c r="A10" s="17"/>
      <c r="B10" s="2" t="s">
        <v>0</v>
      </c>
      <c r="C10" s="30">
        <v>2605.6800000000003</v>
      </c>
    </row>
    <row r="11" spans="1:3" x14ac:dyDescent="0.2">
      <c r="A11" s="18" t="s">
        <v>7</v>
      </c>
      <c r="B11" s="2" t="s">
        <v>8</v>
      </c>
      <c r="C11" s="30">
        <v>0</v>
      </c>
    </row>
    <row r="12" spans="1:3" x14ac:dyDescent="0.2">
      <c r="A12" s="17"/>
      <c r="B12" s="2" t="s">
        <v>6</v>
      </c>
      <c r="C12" s="28">
        <v>16139.592000000002</v>
      </c>
    </row>
    <row r="13" spans="1:3" x14ac:dyDescent="0.2">
      <c r="A13" s="17"/>
      <c r="B13" s="2" t="s">
        <v>0</v>
      </c>
      <c r="C13" s="30">
        <v>6551.4240000000018</v>
      </c>
    </row>
    <row r="14" spans="1:3" ht="45" x14ac:dyDescent="0.2">
      <c r="A14" s="17" t="s">
        <v>9</v>
      </c>
      <c r="B14" s="2" t="s">
        <v>10</v>
      </c>
      <c r="C14" s="30">
        <v>2394.817</v>
      </c>
    </row>
    <row r="15" spans="1:3" ht="15.75" customHeight="1" x14ac:dyDescent="0.2">
      <c r="A15" s="17" t="s">
        <v>11</v>
      </c>
      <c r="B15" s="2" t="s">
        <v>12</v>
      </c>
      <c r="C15" s="30">
        <v>188.31959999999998</v>
      </c>
    </row>
    <row r="16" spans="1:3" ht="15.75" x14ac:dyDescent="0.25">
      <c r="A16" s="17"/>
      <c r="B16" s="19" t="s">
        <v>13</v>
      </c>
      <c r="C16" s="31">
        <f>SUM(C9:C15)</f>
        <v>41565.01660000001</v>
      </c>
    </row>
    <row r="17" spans="1:3" ht="14.25" customHeight="1" x14ac:dyDescent="0.25">
      <c r="A17" s="17" t="s">
        <v>14</v>
      </c>
      <c r="B17" s="46" t="s">
        <v>15</v>
      </c>
      <c r="C17" s="47"/>
    </row>
    <row r="18" spans="1:3" ht="14.25" customHeight="1" x14ac:dyDescent="0.2">
      <c r="A18" s="17" t="s">
        <v>16</v>
      </c>
      <c r="B18" s="2" t="s">
        <v>17</v>
      </c>
      <c r="C18" s="30">
        <v>10008.544000000002</v>
      </c>
    </row>
    <row r="19" spans="1:3" ht="14.25" customHeight="1" x14ac:dyDescent="0.2">
      <c r="A19" s="17" t="s">
        <v>18</v>
      </c>
      <c r="B19" s="2" t="s">
        <v>19</v>
      </c>
      <c r="C19" s="30">
        <v>2184.4680000000003</v>
      </c>
    </row>
    <row r="20" spans="1:3" ht="12.75" customHeight="1" x14ac:dyDescent="0.2">
      <c r="A20" s="17" t="s">
        <v>20</v>
      </c>
      <c r="B20" s="2" t="s">
        <v>21</v>
      </c>
      <c r="C20" s="30">
        <v>542.298</v>
      </c>
    </row>
    <row r="21" spans="1:3" x14ac:dyDescent="0.2">
      <c r="A21" s="17" t="s">
        <v>22</v>
      </c>
      <c r="B21" s="2" t="s">
        <v>23</v>
      </c>
      <c r="C21" s="30">
        <v>1220.8000000000002</v>
      </c>
    </row>
    <row r="22" spans="1:3" x14ac:dyDescent="0.2">
      <c r="A22" s="17" t="s">
        <v>24</v>
      </c>
      <c r="B22" s="2" t="s">
        <v>25</v>
      </c>
      <c r="C22" s="30">
        <v>24705.27</v>
      </c>
    </row>
    <row r="23" spans="1:3" x14ac:dyDescent="0.2">
      <c r="A23" s="17" t="s">
        <v>26</v>
      </c>
      <c r="B23" s="2" t="s">
        <v>27</v>
      </c>
      <c r="C23" s="30">
        <v>6142.9319999999998</v>
      </c>
    </row>
    <row r="24" spans="1:3" x14ac:dyDescent="0.2">
      <c r="A24" s="17" t="s">
        <v>28</v>
      </c>
      <c r="B24" s="2" t="s">
        <v>29</v>
      </c>
      <c r="C24" s="30">
        <v>2400</v>
      </c>
    </row>
    <row r="25" spans="1:3" ht="30" x14ac:dyDescent="0.2">
      <c r="A25" s="17" t="s">
        <v>30</v>
      </c>
      <c r="B25" s="2" t="s">
        <v>31</v>
      </c>
      <c r="C25" s="30">
        <v>733.37599999999998</v>
      </c>
    </row>
    <row r="26" spans="1:3" ht="30" x14ac:dyDescent="0.2">
      <c r="A26" s="17" t="s">
        <v>32</v>
      </c>
      <c r="B26" s="2" t="s">
        <v>33</v>
      </c>
      <c r="C26" s="30">
        <v>5417.5839999999998</v>
      </c>
    </row>
    <row r="27" spans="1:3" x14ac:dyDescent="0.2">
      <c r="A27" s="17" t="s">
        <v>34</v>
      </c>
      <c r="B27" s="2" t="s">
        <v>35</v>
      </c>
      <c r="C27" s="30">
        <v>1166.778</v>
      </c>
    </row>
    <row r="28" spans="1:3" ht="15.75" x14ac:dyDescent="0.25">
      <c r="A28" s="41"/>
      <c r="B28" s="19" t="s">
        <v>36</v>
      </c>
      <c r="C28" s="31">
        <f>SUM(C18:C27)</f>
        <v>54522.05</v>
      </c>
    </row>
    <row r="29" spans="1:3" x14ac:dyDescent="0.2">
      <c r="A29" s="41"/>
      <c r="B29" s="2"/>
      <c r="C29" s="2"/>
    </row>
    <row r="30" spans="1:3" ht="12.75" customHeight="1" x14ac:dyDescent="0.25">
      <c r="A30" s="41"/>
      <c r="B30" s="46" t="s">
        <v>37</v>
      </c>
      <c r="C30" s="47"/>
    </row>
    <row r="31" spans="1:3" ht="14.25" customHeight="1" x14ac:dyDescent="0.2">
      <c r="A31" s="42">
        <v>43103</v>
      </c>
      <c r="B31" s="2" t="s">
        <v>38</v>
      </c>
      <c r="C31" s="30">
        <v>16047.798000000001</v>
      </c>
    </row>
    <row r="32" spans="1:3" ht="15" customHeight="1" x14ac:dyDescent="0.2">
      <c r="A32" s="42">
        <v>43134</v>
      </c>
      <c r="B32" s="2" t="s">
        <v>39</v>
      </c>
      <c r="C32" s="30">
        <v>20636.98</v>
      </c>
    </row>
    <row r="33" spans="1:3" ht="14.25" customHeight="1" x14ac:dyDescent="0.2">
      <c r="A33" s="42">
        <v>43162</v>
      </c>
      <c r="B33" s="2" t="s">
        <v>40</v>
      </c>
      <c r="C33" s="30">
        <v>10925.46</v>
      </c>
    </row>
    <row r="34" spans="1:3" ht="12.75" customHeight="1" x14ac:dyDescent="0.2">
      <c r="A34" s="42">
        <v>43193</v>
      </c>
      <c r="B34" s="2" t="s">
        <v>41</v>
      </c>
      <c r="C34" s="30">
        <v>760.37999999999988</v>
      </c>
    </row>
    <row r="35" spans="1:3" ht="12.75" customHeight="1" x14ac:dyDescent="0.2">
      <c r="A35" s="42">
        <v>43223</v>
      </c>
      <c r="B35" s="2" t="s">
        <v>42</v>
      </c>
      <c r="C35" s="30">
        <v>877.08</v>
      </c>
    </row>
    <row r="36" spans="1:3" x14ac:dyDescent="0.2">
      <c r="A36" s="42">
        <v>43346</v>
      </c>
      <c r="B36" s="2" t="s">
        <v>43</v>
      </c>
      <c r="C36" s="30">
        <v>1600.8000000000002</v>
      </c>
    </row>
    <row r="37" spans="1:3" ht="15.75" x14ac:dyDescent="0.25">
      <c r="A37" s="41"/>
      <c r="B37" s="19" t="s">
        <v>44</v>
      </c>
      <c r="C37" s="31">
        <f>SUM(C31:C36)</f>
        <v>50848.498</v>
      </c>
    </row>
    <row r="38" spans="1:3" ht="15.75" x14ac:dyDescent="0.25">
      <c r="A38" s="41"/>
      <c r="B38" s="46" t="s">
        <v>45</v>
      </c>
      <c r="C38" s="47"/>
    </row>
    <row r="39" spans="1:3" x14ac:dyDescent="0.2">
      <c r="A39" s="41"/>
      <c r="B39" s="2"/>
      <c r="C39" s="2"/>
    </row>
    <row r="40" spans="1:3" x14ac:dyDescent="0.2">
      <c r="A40" s="41" t="s">
        <v>46</v>
      </c>
      <c r="B40" s="20" t="s">
        <v>47</v>
      </c>
      <c r="C40" s="30">
        <v>12096.588</v>
      </c>
    </row>
    <row r="41" spans="1:3" ht="30" x14ac:dyDescent="0.2">
      <c r="A41" s="41" t="s">
        <v>48</v>
      </c>
      <c r="B41" s="2" t="s">
        <v>49</v>
      </c>
      <c r="C41" s="30">
        <v>3024.1469999999999</v>
      </c>
    </row>
    <row r="42" spans="1:3" x14ac:dyDescent="0.2">
      <c r="A42" s="41" t="s">
        <v>50</v>
      </c>
      <c r="B42" s="2" t="s">
        <v>51</v>
      </c>
      <c r="C42" s="30">
        <v>15289.596</v>
      </c>
    </row>
    <row r="43" spans="1:3" ht="20.25" customHeight="1" x14ac:dyDescent="0.2">
      <c r="A43" s="41" t="s">
        <v>52</v>
      </c>
      <c r="B43" s="2" t="s">
        <v>53</v>
      </c>
      <c r="C43" s="30">
        <v>6048.2939999999999</v>
      </c>
    </row>
    <row r="44" spans="1:3" x14ac:dyDescent="0.2">
      <c r="A44" s="41" t="s">
        <v>54</v>
      </c>
      <c r="B44" s="2" t="s">
        <v>55</v>
      </c>
      <c r="C44" s="30">
        <v>1742.3</v>
      </c>
    </row>
    <row r="45" spans="1:3" ht="15.75" x14ac:dyDescent="0.25">
      <c r="A45" s="17"/>
      <c r="B45" s="19" t="s">
        <v>56</v>
      </c>
      <c r="C45" s="31">
        <f>SUM(C40:C44)</f>
        <v>38200.925000000003</v>
      </c>
    </row>
    <row r="46" spans="1:3" ht="15.75" x14ac:dyDescent="0.25">
      <c r="A46" s="17"/>
      <c r="B46" s="46" t="s">
        <v>57</v>
      </c>
      <c r="C46" s="47"/>
    </row>
    <row r="47" spans="1:3" ht="30.75" x14ac:dyDescent="0.25">
      <c r="A47" s="17" t="s">
        <v>58</v>
      </c>
      <c r="B47" s="2" t="s">
        <v>59</v>
      </c>
      <c r="C47" s="31">
        <v>16947.503999999997</v>
      </c>
    </row>
    <row r="48" spans="1:3" ht="15.75" x14ac:dyDescent="0.25">
      <c r="A48" s="17" t="s">
        <v>60</v>
      </c>
      <c r="B48" s="2" t="s">
        <v>61</v>
      </c>
      <c r="C48" s="31">
        <v>4789.5120000000006</v>
      </c>
    </row>
    <row r="49" spans="1:3" x14ac:dyDescent="0.2">
      <c r="A49" s="41"/>
      <c r="B49" s="2"/>
      <c r="C49" s="30"/>
    </row>
    <row r="50" spans="1:3" ht="15.75" x14ac:dyDescent="0.25">
      <c r="A50" s="43" t="s">
        <v>62</v>
      </c>
      <c r="B50" s="2" t="s">
        <v>63</v>
      </c>
      <c r="C50" s="31">
        <v>1857.2079999999999</v>
      </c>
    </row>
    <row r="51" spans="1:3" ht="15.75" x14ac:dyDescent="0.25">
      <c r="A51" s="43" t="s">
        <v>64</v>
      </c>
      <c r="B51" s="2" t="s">
        <v>65</v>
      </c>
      <c r="C51" s="31">
        <v>1790.08</v>
      </c>
    </row>
    <row r="52" spans="1:3" x14ac:dyDescent="0.2">
      <c r="A52" s="17"/>
      <c r="B52" s="2"/>
      <c r="C52" s="2"/>
    </row>
    <row r="53" spans="1:3" ht="15.75" x14ac:dyDescent="0.25">
      <c r="A53" s="17"/>
      <c r="B53" s="46" t="s">
        <v>66</v>
      </c>
      <c r="C53" s="47"/>
    </row>
    <row r="54" spans="1:3" x14ac:dyDescent="0.2">
      <c r="A54" s="41" t="s">
        <v>67</v>
      </c>
      <c r="B54" s="2" t="s">
        <v>68</v>
      </c>
      <c r="C54" s="2">
        <v>3272.1599999999994</v>
      </c>
    </row>
    <row r="55" spans="1:3" x14ac:dyDescent="0.2">
      <c r="A55" s="41" t="s">
        <v>69</v>
      </c>
      <c r="B55" s="2" t="s">
        <v>70</v>
      </c>
      <c r="C55" s="2">
        <v>4341.8400000000011</v>
      </c>
    </row>
    <row r="56" spans="1:3" ht="30" x14ac:dyDescent="0.2">
      <c r="A56" s="44" t="s">
        <v>170</v>
      </c>
      <c r="B56" s="2" t="s">
        <v>71</v>
      </c>
      <c r="C56" s="2">
        <v>3185.8799999999992</v>
      </c>
    </row>
    <row r="57" spans="1:3" ht="30" x14ac:dyDescent="0.2">
      <c r="A57" s="44" t="s">
        <v>171</v>
      </c>
      <c r="B57" s="2" t="s">
        <v>72</v>
      </c>
      <c r="C57" s="2">
        <v>3185.8799999999992</v>
      </c>
    </row>
    <row r="58" spans="1:3" ht="34.5" customHeight="1" x14ac:dyDescent="0.2">
      <c r="A58" s="44" t="s">
        <v>172</v>
      </c>
      <c r="B58" s="2" t="s">
        <v>73</v>
      </c>
      <c r="C58" s="2">
        <v>3185.8799999999992</v>
      </c>
    </row>
    <row r="59" spans="1:3" ht="15.75" x14ac:dyDescent="0.25">
      <c r="A59" s="17"/>
      <c r="B59" s="19" t="s">
        <v>74</v>
      </c>
      <c r="C59" s="19">
        <f>SUM(C54:C58)</f>
        <v>17171.64</v>
      </c>
    </row>
    <row r="60" spans="1:3" ht="15.75" x14ac:dyDescent="0.25">
      <c r="A60" s="17"/>
      <c r="B60" s="46" t="s">
        <v>75</v>
      </c>
      <c r="C60" s="47"/>
    </row>
    <row r="61" spans="1:3" x14ac:dyDescent="0.2">
      <c r="A61" s="17" t="s">
        <v>76</v>
      </c>
      <c r="B61" s="2" t="s">
        <v>77</v>
      </c>
      <c r="C61" s="2"/>
    </row>
    <row r="62" spans="1:3" x14ac:dyDescent="0.2">
      <c r="A62" s="17"/>
      <c r="B62" s="4" t="s">
        <v>78</v>
      </c>
      <c r="C62" s="32">
        <v>370.31</v>
      </c>
    </row>
    <row r="63" spans="1:3" ht="15.75" x14ac:dyDescent="0.25">
      <c r="A63" s="3"/>
      <c r="B63" s="16" t="s">
        <v>79</v>
      </c>
      <c r="C63" s="32">
        <v>0</v>
      </c>
    </row>
    <row r="64" spans="1:3" x14ac:dyDescent="0.2">
      <c r="A64" s="3" t="s">
        <v>80</v>
      </c>
      <c r="B64" s="4" t="s">
        <v>81</v>
      </c>
      <c r="C64" s="32">
        <v>3776.2559999999994</v>
      </c>
    </row>
    <row r="65" spans="1:3" x14ac:dyDescent="0.2">
      <c r="A65" s="3" t="s">
        <v>82</v>
      </c>
      <c r="B65" s="4" t="s">
        <v>83</v>
      </c>
      <c r="C65" s="32">
        <v>93.02</v>
      </c>
    </row>
    <row r="66" spans="1:3" x14ac:dyDescent="0.2">
      <c r="A66" s="3" t="s">
        <v>84</v>
      </c>
      <c r="B66" s="4" t="s">
        <v>85</v>
      </c>
      <c r="C66" s="32">
        <v>9.3019999999999996</v>
      </c>
    </row>
    <row r="67" spans="1:3" x14ac:dyDescent="0.2">
      <c r="A67" s="3"/>
      <c r="B67" s="4" t="s">
        <v>86</v>
      </c>
      <c r="C67" s="32">
        <v>528.9</v>
      </c>
    </row>
    <row r="68" spans="1:3" ht="15.75" x14ac:dyDescent="0.25">
      <c r="A68" s="3"/>
      <c r="B68" s="16" t="s">
        <v>87</v>
      </c>
      <c r="C68" s="32">
        <v>0</v>
      </c>
    </row>
    <row r="69" spans="1:3" x14ac:dyDescent="0.2">
      <c r="A69" s="3" t="s">
        <v>80</v>
      </c>
      <c r="B69" s="4" t="s">
        <v>81</v>
      </c>
      <c r="C69" s="32">
        <v>1517.912</v>
      </c>
    </row>
    <row r="70" spans="1:3" x14ac:dyDescent="0.2">
      <c r="A70" s="3" t="s">
        <v>82</v>
      </c>
      <c r="B70" s="4" t="s">
        <v>88</v>
      </c>
      <c r="C70" s="32">
        <v>238.98</v>
      </c>
    </row>
    <row r="71" spans="1:3" x14ac:dyDescent="0.2">
      <c r="A71" s="3"/>
      <c r="B71" s="4" t="s">
        <v>89</v>
      </c>
      <c r="C71" s="32">
        <v>116.39999999999999</v>
      </c>
    </row>
    <row r="72" spans="1:3" ht="15.75" customHeight="1" x14ac:dyDescent="0.2">
      <c r="A72" s="3"/>
      <c r="B72" s="2" t="s">
        <v>90</v>
      </c>
      <c r="C72" s="32">
        <v>3851.7000000000003</v>
      </c>
    </row>
    <row r="73" spans="1:3" x14ac:dyDescent="0.2">
      <c r="A73" s="3"/>
      <c r="B73" s="4" t="s">
        <v>91</v>
      </c>
      <c r="C73" s="32">
        <v>370.31</v>
      </c>
    </row>
    <row r="74" spans="1:3" ht="30" x14ac:dyDescent="0.2">
      <c r="A74" s="17" t="s">
        <v>92</v>
      </c>
      <c r="B74" s="2" t="s">
        <v>93</v>
      </c>
      <c r="C74" s="30">
        <v>0</v>
      </c>
    </row>
    <row r="75" spans="1:3" x14ac:dyDescent="0.2">
      <c r="A75" s="17"/>
      <c r="B75" s="2" t="s">
        <v>94</v>
      </c>
      <c r="C75" s="32">
        <v>362.72</v>
      </c>
    </row>
    <row r="76" spans="1:3" x14ac:dyDescent="0.2">
      <c r="A76" s="17"/>
      <c r="B76" s="2" t="s">
        <v>95</v>
      </c>
      <c r="C76" s="32">
        <v>331.74</v>
      </c>
    </row>
    <row r="77" spans="1:3" ht="15.75" x14ac:dyDescent="0.25">
      <c r="A77" s="3"/>
      <c r="B77" s="16" t="s">
        <v>96</v>
      </c>
      <c r="C77" s="32">
        <v>0</v>
      </c>
    </row>
    <row r="78" spans="1:3" x14ac:dyDescent="0.2">
      <c r="A78" s="3" t="s">
        <v>80</v>
      </c>
      <c r="B78" s="4" t="s">
        <v>97</v>
      </c>
      <c r="C78" s="32">
        <v>918.01</v>
      </c>
    </row>
    <row r="79" spans="1:3" ht="15.75" x14ac:dyDescent="0.25">
      <c r="A79" s="3"/>
      <c r="B79" s="16" t="s">
        <v>98</v>
      </c>
      <c r="C79" s="32">
        <v>0</v>
      </c>
    </row>
    <row r="80" spans="1:3" x14ac:dyDescent="0.2">
      <c r="A80" s="3" t="s">
        <v>80</v>
      </c>
      <c r="B80" s="4" t="s">
        <v>99</v>
      </c>
      <c r="C80" s="32">
        <v>2001.08</v>
      </c>
    </row>
    <row r="81" spans="1:3" x14ac:dyDescent="0.2">
      <c r="A81" s="3" t="s">
        <v>82</v>
      </c>
      <c r="B81" s="4" t="s">
        <v>100</v>
      </c>
      <c r="C81" s="32">
        <v>678.8</v>
      </c>
    </row>
    <row r="82" spans="1:3" x14ac:dyDescent="0.2">
      <c r="A82" s="3" t="s">
        <v>84</v>
      </c>
      <c r="B82" s="4" t="s">
        <v>101</v>
      </c>
      <c r="C82" s="32">
        <v>339.4</v>
      </c>
    </row>
    <row r="83" spans="1:3" x14ac:dyDescent="0.2">
      <c r="A83" s="3" t="s">
        <v>102</v>
      </c>
      <c r="B83" s="4" t="s">
        <v>103</v>
      </c>
      <c r="C83" s="32">
        <v>179.06</v>
      </c>
    </row>
    <row r="84" spans="1:3" x14ac:dyDescent="0.2">
      <c r="A84" s="3" t="s">
        <v>104</v>
      </c>
      <c r="B84" s="4" t="s">
        <v>105</v>
      </c>
      <c r="C84" s="32">
        <v>140.80000000000001</v>
      </c>
    </row>
    <row r="85" spans="1:3" x14ac:dyDescent="0.2">
      <c r="A85" s="3" t="s">
        <v>106</v>
      </c>
      <c r="B85" s="4" t="s">
        <v>107</v>
      </c>
      <c r="C85" s="32">
        <v>262.79999999999995</v>
      </c>
    </row>
    <row r="86" spans="1:3" x14ac:dyDescent="0.2">
      <c r="A86" s="3" t="s">
        <v>108</v>
      </c>
      <c r="B86" s="4" t="s">
        <v>109</v>
      </c>
      <c r="C86" s="32">
        <v>184.4</v>
      </c>
    </row>
    <row r="87" spans="1:3" x14ac:dyDescent="0.2">
      <c r="A87" s="3"/>
      <c r="B87" s="4" t="s">
        <v>110</v>
      </c>
      <c r="C87" s="32">
        <v>663.48</v>
      </c>
    </row>
    <row r="88" spans="1:3" x14ac:dyDescent="0.2">
      <c r="A88" s="3"/>
      <c r="B88" s="4" t="s">
        <v>111</v>
      </c>
      <c r="C88" s="32">
        <v>3636</v>
      </c>
    </row>
    <row r="89" spans="1:3" x14ac:dyDescent="0.2">
      <c r="A89" s="3"/>
      <c r="B89" s="2" t="s">
        <v>112</v>
      </c>
      <c r="C89" s="32">
        <v>40.451999999999998</v>
      </c>
    </row>
    <row r="90" spans="1:3" ht="15.75" x14ac:dyDescent="0.25">
      <c r="A90" s="3"/>
      <c r="B90" s="19" t="s">
        <v>113</v>
      </c>
      <c r="C90" s="32">
        <v>0</v>
      </c>
    </row>
    <row r="91" spans="1:3" x14ac:dyDescent="0.2">
      <c r="A91" s="3" t="s">
        <v>80</v>
      </c>
      <c r="B91" s="2" t="s">
        <v>114</v>
      </c>
      <c r="C91" s="32">
        <v>918.01</v>
      </c>
    </row>
    <row r="92" spans="1:3" x14ac:dyDescent="0.2">
      <c r="A92" s="3" t="s">
        <v>82</v>
      </c>
      <c r="B92" s="2" t="s">
        <v>115</v>
      </c>
      <c r="C92" s="32">
        <v>3133.5935999999997</v>
      </c>
    </row>
    <row r="93" spans="1:3" x14ac:dyDescent="0.2">
      <c r="A93" s="3" t="s">
        <v>84</v>
      </c>
      <c r="B93" s="2" t="s">
        <v>116</v>
      </c>
      <c r="C93" s="32">
        <v>995.22</v>
      </c>
    </row>
    <row r="94" spans="1:3" ht="30" x14ac:dyDescent="0.2">
      <c r="A94" s="3"/>
      <c r="B94" s="2" t="s">
        <v>117</v>
      </c>
      <c r="C94" s="32">
        <v>918.01</v>
      </c>
    </row>
    <row r="95" spans="1:3" x14ac:dyDescent="0.2">
      <c r="A95" s="17"/>
      <c r="B95" s="21" t="s">
        <v>118</v>
      </c>
      <c r="C95" s="32">
        <v>1836.02</v>
      </c>
    </row>
    <row r="96" spans="1:3" ht="30" x14ac:dyDescent="0.2">
      <c r="A96" s="17"/>
      <c r="B96" s="2" t="s">
        <v>119</v>
      </c>
      <c r="C96" s="32">
        <v>1326.96</v>
      </c>
    </row>
    <row r="97" spans="1:3" ht="31.5" x14ac:dyDescent="0.25">
      <c r="A97" s="17" t="s">
        <v>120</v>
      </c>
      <c r="B97" s="19" t="s">
        <v>121</v>
      </c>
      <c r="C97" s="30">
        <v>0</v>
      </c>
    </row>
    <row r="98" spans="1:3" x14ac:dyDescent="0.2">
      <c r="A98" s="17"/>
      <c r="B98" s="4" t="s">
        <v>122</v>
      </c>
      <c r="C98" s="32">
        <v>344.76</v>
      </c>
    </row>
    <row r="99" spans="1:3" x14ac:dyDescent="0.2">
      <c r="A99" s="17"/>
      <c r="B99" s="21" t="s">
        <v>123</v>
      </c>
      <c r="C99" s="32">
        <v>49684.41</v>
      </c>
    </row>
    <row r="100" spans="1:3" x14ac:dyDescent="0.2">
      <c r="A100" s="17"/>
      <c r="B100" s="4" t="s">
        <v>124</v>
      </c>
      <c r="C100" s="32">
        <v>498.84000000000003</v>
      </c>
    </row>
    <row r="101" spans="1:3" ht="30" x14ac:dyDescent="0.2">
      <c r="A101" s="17"/>
      <c r="B101" s="2" t="s">
        <v>125</v>
      </c>
      <c r="C101" s="33">
        <v>1816.2479999999998</v>
      </c>
    </row>
    <row r="102" spans="1:3" x14ac:dyDescent="0.2">
      <c r="A102" s="17"/>
      <c r="B102" s="4" t="s">
        <v>126</v>
      </c>
      <c r="C102" s="33">
        <v>359.06</v>
      </c>
    </row>
    <row r="103" spans="1:3" ht="30" x14ac:dyDescent="0.2">
      <c r="A103" s="17"/>
      <c r="B103" s="2" t="s">
        <v>127</v>
      </c>
      <c r="C103" s="32">
        <v>1500</v>
      </c>
    </row>
    <row r="104" spans="1:3" x14ac:dyDescent="0.2">
      <c r="A104" s="17"/>
      <c r="B104" s="2" t="s">
        <v>128</v>
      </c>
      <c r="C104" s="32">
        <v>737.84700000000009</v>
      </c>
    </row>
    <row r="105" spans="1:3" x14ac:dyDescent="0.2">
      <c r="A105" s="17"/>
      <c r="B105" s="2" t="s">
        <v>129</v>
      </c>
      <c r="C105" s="32">
        <v>3279.32</v>
      </c>
    </row>
    <row r="106" spans="1:3" x14ac:dyDescent="0.2">
      <c r="A106" s="17"/>
      <c r="B106" s="2" t="s">
        <v>130</v>
      </c>
      <c r="C106" s="32">
        <v>530.41999999999996</v>
      </c>
    </row>
    <row r="107" spans="1:3" x14ac:dyDescent="0.2">
      <c r="A107" s="17"/>
      <c r="B107" s="2" t="s">
        <v>131</v>
      </c>
      <c r="C107" s="32">
        <v>63.64500000000001</v>
      </c>
    </row>
    <row r="108" spans="1:3" ht="30" x14ac:dyDescent="0.2">
      <c r="A108" s="17"/>
      <c r="B108" s="2" t="s">
        <v>132</v>
      </c>
      <c r="C108" s="32">
        <v>1300</v>
      </c>
    </row>
    <row r="109" spans="1:3" x14ac:dyDescent="0.2">
      <c r="A109" s="17"/>
      <c r="B109" s="4" t="s">
        <v>133</v>
      </c>
      <c r="C109" s="33">
        <v>42079.76</v>
      </c>
    </row>
    <row r="110" spans="1:3" x14ac:dyDescent="0.2">
      <c r="A110" s="17"/>
      <c r="B110" s="4" t="s">
        <v>134</v>
      </c>
      <c r="C110" s="32">
        <v>30261</v>
      </c>
    </row>
    <row r="111" spans="1:3" x14ac:dyDescent="0.2">
      <c r="A111" s="17"/>
      <c r="B111" s="4" t="s">
        <v>135</v>
      </c>
      <c r="C111" s="32">
        <v>4404</v>
      </c>
    </row>
    <row r="112" spans="1:3" x14ac:dyDescent="0.2">
      <c r="A112" s="17"/>
      <c r="B112" s="4" t="s">
        <v>136</v>
      </c>
      <c r="C112" s="32">
        <v>704.59800000000007</v>
      </c>
    </row>
    <row r="113" spans="1:3" x14ac:dyDescent="0.2">
      <c r="A113" s="17"/>
      <c r="B113" s="4" t="s">
        <v>137</v>
      </c>
      <c r="C113" s="33">
        <v>43223.6</v>
      </c>
    </row>
    <row r="114" spans="1:3" x14ac:dyDescent="0.2">
      <c r="A114" s="17"/>
      <c r="B114" s="2" t="s">
        <v>138</v>
      </c>
      <c r="C114" s="32">
        <v>528.9</v>
      </c>
    </row>
    <row r="115" spans="1:3" ht="15.75" customHeight="1" x14ac:dyDescent="0.2">
      <c r="A115" s="17"/>
      <c r="B115" s="2" t="s">
        <v>139</v>
      </c>
      <c r="C115" s="32">
        <v>1479.7560000000001</v>
      </c>
    </row>
    <row r="116" spans="1:3" ht="30" x14ac:dyDescent="0.2">
      <c r="A116" s="17"/>
      <c r="B116" s="2" t="s">
        <v>140</v>
      </c>
      <c r="C116" s="32">
        <v>14779.8</v>
      </c>
    </row>
    <row r="117" spans="1:3" x14ac:dyDescent="0.2">
      <c r="A117" s="17"/>
      <c r="B117" s="2" t="s">
        <v>141</v>
      </c>
      <c r="C117" s="32">
        <v>5872</v>
      </c>
    </row>
    <row r="118" spans="1:3" x14ac:dyDescent="0.2">
      <c r="A118" s="17"/>
      <c r="B118" s="2" t="s">
        <v>142</v>
      </c>
      <c r="C118" s="32">
        <v>524.35200000000009</v>
      </c>
    </row>
    <row r="119" spans="1:3" x14ac:dyDescent="0.2">
      <c r="A119" s="17"/>
      <c r="B119" s="4" t="s">
        <v>143</v>
      </c>
      <c r="C119" s="33">
        <v>92.72</v>
      </c>
    </row>
    <row r="120" spans="1:3" x14ac:dyDescent="0.2">
      <c r="A120" s="17"/>
      <c r="B120" s="4" t="s">
        <v>144</v>
      </c>
      <c r="C120" s="34">
        <v>366.29</v>
      </c>
    </row>
    <row r="121" spans="1:3" ht="30" x14ac:dyDescent="0.2">
      <c r="A121" s="17"/>
      <c r="B121" s="2" t="s">
        <v>145</v>
      </c>
      <c r="C121" s="33">
        <v>1891.9199999999998</v>
      </c>
    </row>
    <row r="122" spans="1:3" x14ac:dyDescent="0.2">
      <c r="A122" s="3" t="s">
        <v>80</v>
      </c>
      <c r="B122" s="4" t="s">
        <v>146</v>
      </c>
      <c r="C122" s="32">
        <v>289.76</v>
      </c>
    </row>
    <row r="123" spans="1:3" x14ac:dyDescent="0.2">
      <c r="A123" s="3" t="s">
        <v>82</v>
      </c>
      <c r="B123" s="4" t="s">
        <v>147</v>
      </c>
      <c r="C123" s="32">
        <v>144.88</v>
      </c>
    </row>
    <row r="124" spans="1:3" ht="15.75" x14ac:dyDescent="0.25">
      <c r="A124" s="17"/>
      <c r="B124" s="19" t="s">
        <v>148</v>
      </c>
      <c r="C124" s="31">
        <f>SUM(C62:C123)</f>
        <v>236497.53160000005</v>
      </c>
    </row>
    <row r="125" spans="1:3" ht="16.5" thickBot="1" x14ac:dyDescent="0.3">
      <c r="A125" s="43" t="s">
        <v>149</v>
      </c>
      <c r="B125" s="2" t="s">
        <v>150</v>
      </c>
      <c r="C125" s="31">
        <v>47895.12</v>
      </c>
    </row>
    <row r="126" spans="1:3" ht="16.5" thickBot="1" x14ac:dyDescent="0.3">
      <c r="A126" s="45">
        <v>11</v>
      </c>
      <c r="B126" s="23" t="s">
        <v>151</v>
      </c>
      <c r="C126" s="35">
        <f>C125+C124+C59+C51+C50+C48+C47+C45+C37+C28+C16</f>
        <v>512085.08520000009</v>
      </c>
    </row>
    <row r="127" spans="1:3" ht="16.5" hidden="1" thickBot="1" x14ac:dyDescent="0.3">
      <c r="A127" s="22"/>
      <c r="B127" s="23" t="s">
        <v>153</v>
      </c>
      <c r="C127" s="36"/>
    </row>
    <row r="128" spans="1:3" ht="16.5" hidden="1" thickBot="1" x14ac:dyDescent="0.3">
      <c r="A128" s="22"/>
      <c r="B128" s="23" t="s">
        <v>154</v>
      </c>
      <c r="C128" s="36" t="s">
        <v>152</v>
      </c>
    </row>
    <row r="129" spans="1:3" ht="15.75" hidden="1" x14ac:dyDescent="0.25">
      <c r="A129" s="24"/>
      <c r="B129" s="5"/>
      <c r="C129" s="37"/>
    </row>
    <row r="130" spans="1:3" ht="15.75" hidden="1" x14ac:dyDescent="0.25">
      <c r="A130" s="24"/>
      <c r="B130" s="6" t="s">
        <v>155</v>
      </c>
      <c r="C130" s="38" t="s">
        <v>3</v>
      </c>
    </row>
    <row r="131" spans="1:3" hidden="1" x14ac:dyDescent="0.2">
      <c r="A131" s="24"/>
      <c r="C131" s="39"/>
    </row>
    <row r="132" spans="1:3" hidden="1" x14ac:dyDescent="0.2">
      <c r="A132" s="24"/>
      <c r="B132" s="8" t="s">
        <v>156</v>
      </c>
      <c r="C132" s="40" t="s">
        <v>157</v>
      </c>
    </row>
    <row r="133" spans="1:3" ht="15.75" hidden="1" x14ac:dyDescent="0.25">
      <c r="A133" s="24"/>
      <c r="B133" s="5"/>
      <c r="C133" s="37"/>
    </row>
    <row r="134" spans="1:3" hidden="1" x14ac:dyDescent="0.2">
      <c r="C134" s="39"/>
    </row>
    <row r="135" spans="1:3" hidden="1" x14ac:dyDescent="0.2">
      <c r="C135" s="39"/>
    </row>
    <row r="136" spans="1:3" hidden="1" x14ac:dyDescent="0.2">
      <c r="B136" s="7" t="s">
        <v>158</v>
      </c>
      <c r="C136" s="39"/>
    </row>
    <row r="137" spans="1:3" hidden="1" x14ac:dyDescent="0.2">
      <c r="C137" s="39"/>
    </row>
    <row r="138" spans="1:3" hidden="1" x14ac:dyDescent="0.2">
      <c r="B138" s="7" t="s">
        <v>159</v>
      </c>
      <c r="C138" s="39" t="s">
        <v>160</v>
      </c>
    </row>
    <row r="139" spans="1:3" hidden="1" x14ac:dyDescent="0.2">
      <c r="C139" s="39"/>
    </row>
    <row r="140" spans="1:3" hidden="1" x14ac:dyDescent="0.2">
      <c r="B140" s="7" t="s">
        <v>161</v>
      </c>
      <c r="C140" s="39"/>
    </row>
    <row r="141" spans="1:3" hidden="1" x14ac:dyDescent="0.2">
      <c r="C141" s="39"/>
    </row>
    <row r="142" spans="1:3" s="10" customFormat="1" ht="15.75" x14ac:dyDescent="0.25">
      <c r="A142" s="25"/>
      <c r="B142" s="26" t="s">
        <v>166</v>
      </c>
      <c r="C142" s="9">
        <v>293081.64</v>
      </c>
    </row>
    <row r="143" spans="1:3" s="11" customFormat="1" ht="15.75" x14ac:dyDescent="0.25">
      <c r="A143" s="25"/>
      <c r="B143" s="26" t="s">
        <v>167</v>
      </c>
      <c r="C143" s="9">
        <v>270075.75</v>
      </c>
    </row>
    <row r="144" spans="1:3" s="11" customFormat="1" ht="15.75" x14ac:dyDescent="0.25">
      <c r="A144" s="25"/>
      <c r="B144" s="26" t="s">
        <v>173</v>
      </c>
      <c r="C144" s="9">
        <v>247416.33</v>
      </c>
    </row>
    <row r="145" spans="1:3" s="11" customFormat="1" ht="15.75" x14ac:dyDescent="0.25">
      <c r="A145" s="25"/>
      <c r="B145" s="26" t="s">
        <v>174</v>
      </c>
      <c r="C145" s="9">
        <v>28777.72</v>
      </c>
    </row>
    <row r="146" spans="1:3" s="11" customFormat="1" ht="15.75" x14ac:dyDescent="0.25">
      <c r="A146" s="25"/>
      <c r="B146" s="26" t="s">
        <v>169</v>
      </c>
      <c r="C146" s="9">
        <f>C145+C144+C143-C126</f>
        <v>34184.714799999958</v>
      </c>
    </row>
    <row r="147" spans="1:3" s="11" customFormat="1" ht="15.75" x14ac:dyDescent="0.25">
      <c r="A147" s="25"/>
      <c r="B147" s="26" t="s">
        <v>168</v>
      </c>
      <c r="C147" s="9">
        <f>C146+C6</f>
        <v>-26352.498800000045</v>
      </c>
    </row>
    <row r="148" spans="1:3" x14ac:dyDescent="0.2">
      <c r="A148" s="27"/>
    </row>
    <row r="149" spans="1:3" x14ac:dyDescent="0.2">
      <c r="A149" s="27"/>
    </row>
    <row r="150" spans="1:3" x14ac:dyDescent="0.2">
      <c r="A150" s="27"/>
    </row>
    <row r="151" spans="1:3" x14ac:dyDescent="0.2">
      <c r="A151" s="27"/>
    </row>
    <row r="152" spans="1:3" x14ac:dyDescent="0.2">
      <c r="A152" s="27"/>
    </row>
    <row r="153" spans="1:3" x14ac:dyDescent="0.2">
      <c r="A153" s="27"/>
    </row>
    <row r="154" spans="1:3" x14ac:dyDescent="0.2">
      <c r="A154" s="27"/>
    </row>
    <row r="155" spans="1:3" x14ac:dyDescent="0.2">
      <c r="A155" s="27"/>
    </row>
    <row r="156" spans="1:3" x14ac:dyDescent="0.2">
      <c r="A156" s="27"/>
    </row>
    <row r="157" spans="1:3" x14ac:dyDescent="0.2">
      <c r="A157" s="27"/>
    </row>
    <row r="158" spans="1:3" x14ac:dyDescent="0.2">
      <c r="A158" s="27"/>
    </row>
    <row r="159" spans="1:3" x14ac:dyDescent="0.2">
      <c r="A159" s="27"/>
    </row>
    <row r="160" spans="1:3" x14ac:dyDescent="0.2">
      <c r="A160" s="27"/>
    </row>
    <row r="161" spans="1:1" x14ac:dyDescent="0.2">
      <c r="A161" s="27"/>
    </row>
    <row r="162" spans="1:1" x14ac:dyDescent="0.2">
      <c r="A162" s="27"/>
    </row>
    <row r="163" spans="1:1" x14ac:dyDescent="0.2">
      <c r="A163" s="27"/>
    </row>
  </sheetData>
  <mergeCells count="10">
    <mergeCell ref="B60:C60"/>
    <mergeCell ref="B17:C17"/>
    <mergeCell ref="B30:C30"/>
    <mergeCell ref="B38:C38"/>
    <mergeCell ref="A1:B1"/>
    <mergeCell ref="A2:B2"/>
    <mergeCell ref="A3:B3"/>
    <mergeCell ref="A4:B4"/>
    <mergeCell ref="B46:C46"/>
    <mergeCell ref="B53:C5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2021-01-18T07:10:19Z</dcterms:created>
  <dcterms:modified xsi:type="dcterms:W3CDTF">2021-03-09T03:52:15Z</dcterms:modified>
</cp:coreProperties>
</file>