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3" i="1" l="1"/>
  <c r="C102" i="1"/>
  <c r="C79" i="1" l="1"/>
  <c r="C60" i="1"/>
  <c r="C45" i="1"/>
  <c r="C38" i="1"/>
  <c r="C30" i="1"/>
  <c r="C15" i="1"/>
  <c r="C14" i="1"/>
  <c r="C17" i="1"/>
  <c r="C81" i="1"/>
</calcChain>
</file>

<file path=xl/sharedStrings.xml><?xml version="1.0" encoding="utf-8"?>
<sst xmlns="http://schemas.openxmlformats.org/spreadsheetml/2006/main" count="130" uniqueCount="127">
  <si>
    <t xml:space="preserve"> - выше 2-го этажа</t>
  </si>
  <si>
    <t>и текущему ремонту общего имущества в многоквартирном доме</t>
  </si>
  <si>
    <t>1.Содержание помещений общего пользования</t>
  </si>
  <si>
    <t>руб.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</si>
  <si>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</si>
  <si>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</si>
  <si>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</si>
  <si>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</si>
  <si>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</si>
  <si>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</si>
  <si>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потолков, окон, подоконников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</si>
  <si>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</si>
  <si>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</si>
  <si>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</si>
  <si>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</si>
  <si>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</si>
  <si>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</si>
  <si>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</si>
  <si>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</si>
  <si>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</si>
  <si>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</si>
  <si>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</si>
  <si>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</si>
  <si>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</si>
  <si>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</si>
  <si>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</si>
  <si>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</si>
  <si>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</si>
  <si>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</si>
  <si>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</si>
  <si>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</si>
  <si>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</si>
  <si>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</si>
  <si>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</si>
  <si>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</si>
  <si>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</si>
  <si>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</si>
  <si>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</si>
  <si>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</si>
  <si>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</si>
  <si>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</si>
  <si>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</si>
  <si>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</si>
  <si>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</si>
  <si>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</si>
  <si>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</si>
  <si>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</si>
  <si>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</si>
  <si>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</si>
  <si>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</si>
  <si>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</si>
  <si>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</si>
  <si>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</si>
  <si>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</si>
  <si>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</si>
  <si>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</si>
  <si>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</si>
  <si>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</si>
  <si>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</si>
  <si>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</si>
  <si>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</si>
  <si>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</si>
  <si>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</si>
  <si>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</si>
  <si>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</si>
  <si>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</si>
  <si>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</si>
  <si>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</si>
  <si>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</si>
  <si>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</si>
  <si>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</si>
  <si>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</si>
  <si>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</si>
  <si>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</si>
  <si>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</si>
  <si>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</si>
  <si>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</si>
  <si>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</si>
  <si>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</si>
  <si>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пакетного выключателя ПВ 2*40 кв.25</t>
  </si>
  <si>
    <t>замена предохранителя в эл/щитовой НПН 2-63А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</si>
  <si>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</si>
  <si>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</si>
  <si>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</si>
  <si>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к промывке системы отопления:</t>
  </si>
  <si>
    <t>а</t>
  </si>
  <si>
    <t>смена крана шарового Ду 25 рычаг</t>
  </si>
  <si>
    <t>б</t>
  </si>
  <si>
    <t>смена крана шарового Ду 20 рычаг</t>
  </si>
  <si>
    <t xml:space="preserve"> 9.3</t>
  </si>
  <si>
    <t>Текущий ремонт конструктивных элементов (непредвиденные работы)</t>
  </si>
  <si>
    <t>Монтаж домофонного оборудования в 1 подъезде</t>
  </si>
  <si>
    <t>Монтаж домофонного оборудования в 3 подъезде</t>
  </si>
  <si>
    <t>открытие продухов</t>
  </si>
  <si>
    <t>завоз земли для клумб и песка в песочницы (услуги спецтехники)</t>
  </si>
  <si>
    <t>бетонирование площадки (крыльцо) с приготовлением раствора вручную - 3 подъезд</t>
  </si>
  <si>
    <t>укрепление проушин 3 п</t>
  </si>
  <si>
    <t>смена навесного замка на чердачный люк 3 п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</si>
  <si>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</si>
  <si>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</si>
  <si>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</si>
  <si>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</si>
  <si>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руб</t>
  </si>
  <si>
    <t>Тариф экономически-обоснованный на 1 м2</t>
  </si>
  <si>
    <t>Тариф Согласованный ОС на 2015 год (с 2013 г)</t>
  </si>
  <si>
    <t>Сумма затрат без сбора, вывоза и захоронения ТБО</t>
  </si>
  <si>
    <t>Размер платы за жилое помещение без ТБО</t>
  </si>
  <si>
    <t>руб/м2/мес</t>
  </si>
  <si>
    <t>Директор ООО "ЖКУ"</t>
  </si>
  <si>
    <t>От Совета дома</t>
  </si>
  <si>
    <t>____________</t>
  </si>
  <si>
    <t>Протокол ОС от   ___   _____________</t>
  </si>
  <si>
    <t>по управлению и обслуживанию</t>
  </si>
  <si>
    <t>МКД по ул.Диктатуры Пролетариата 14</t>
  </si>
  <si>
    <t xml:space="preserve">Отчет за 2020 г </t>
  </si>
  <si>
    <t>Результат на 01.01.2020 ("+"- экономия, "-" - перерасход)</t>
  </si>
  <si>
    <t>дезинфекция дверей, пертл, почтовых ящиков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</si>
  <si>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</si>
  <si>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</si>
  <si>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</si>
  <si>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</si>
  <si>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1.5</t>
  </si>
  <si>
    <t xml:space="preserve"> 8.3</t>
  </si>
  <si>
    <t xml:space="preserve"> 8.4</t>
  </si>
  <si>
    <t xml:space="preserve"> 8.5</t>
  </si>
  <si>
    <t>Дополнительные стредства на текущий ремонт</t>
  </si>
  <si>
    <t>Средства на запирающие 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</si>
</sst>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6" fillId="0" borderId="1" xfId="0" applyNumberFormat="1" applyFont="1" applyFill="1" applyBorder="1"/>
    <xf numFmtId="16" fontId="6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3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4" xfId="0" applyFont="1" applyFill="1" applyBorder="1"/>
    <xf numFmtId="0" fontId="5" fillId="0" borderId="5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9" fillId="0" borderId="1" xfId="1" applyFont="1" applyBorder="1" applyAlignment="1">
      <alignment horizontal="center"/>
    </xf>
    <xf numFmtId="0" fontId="3" fillId="0" borderId="1" xfId="1" applyFont="1" applyBorder="1"/>
    <xf numFmtId="2" fontId="10" fillId="0" borderId="1" xfId="2" applyNumberFormat="1" applyFont="1" applyFill="1" applyBorder="1" applyAlignment="1"/>
    <xf numFmtId="2" fontId="9" fillId="0" borderId="0" xfId="1" applyNumberFormat="1" applyFont="1"/>
    <xf numFmtId="0" fontId="9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0" fillId="0" borderId="1" xfId="2" applyNumberFormat="1" applyFont="1" applyBorder="1" applyAlignment="1"/>
    <xf numFmtId="0" fontId="4" fillId="0" borderId="0" xfId="0" applyFont="1" applyAlignment="1">
      <alignment horizontal="center"/>
    </xf>
    <xf numFmtId="2" fontId="6" fillId="0" borderId="0" xfId="0" applyNumberFormat="1" applyFont="1" applyFill="1"/>
    <xf numFmtId="2" fontId="5" fillId="0" borderId="1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8" fillId="0" borderId="3" xfId="0" applyNumberFormat="1" applyFont="1" applyFill="1" applyBorder="1" applyAlignment="1"/>
    <xf numFmtId="2" fontId="5" fillId="0" borderId="5" xfId="0" applyNumberFormat="1" applyFont="1" applyFill="1" applyBorder="1" applyAlignment="1">
      <alignment wrapText="1"/>
    </xf>
    <xf numFmtId="2" fontId="5" fillId="0" borderId="5" xfId="0" applyNumberFormat="1" applyFont="1" applyFill="1" applyBorder="1" applyAlignment="1"/>
    <xf numFmtId="2" fontId="5" fillId="0" borderId="0" xfId="0" applyNumberFormat="1" applyFont="1" applyFill="1" applyBorder="1" applyAlignment="1"/>
    <xf numFmtId="2" fontId="5" fillId="0" borderId="0" xfId="0" applyNumberFormat="1" applyFont="1" applyFill="1" applyAlignment="1"/>
    <xf numFmtId="2" fontId="6" fillId="0" borderId="0" xfId="0" applyNumberFormat="1" applyFont="1" applyFill="1" applyAlignment="1"/>
    <xf numFmtId="2" fontId="7" fillId="0" borderId="0" xfId="0" applyNumberFormat="1" applyFont="1" applyFill="1" applyBorder="1" applyAlignment="1"/>
    <xf numFmtId="164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1" xfId="1" applyFont="1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topLeftCell="A57" workbookViewId="0">
      <selection activeCell="C104" sqref="C104"/>
    </sheetView>
  </sheetViews>
  <sheetFormatPr defaultRowHeight="15" x14ac:dyDescent="0.2"/>
  <cols>
    <col min="1" max="1" width="7.5703125" style="6" customWidth="1"/>
    <col min="2" max="2" width="74.140625" style="6" customWidth="1"/>
    <col min="3" max="3" width="14.28515625" style="6" customWidth="1"/>
    <col min="4" max="201" width="9.140625" style="6"/>
    <col min="202" max="202" width="4" style="6" customWidth="1"/>
    <col min="203" max="203" width="49.5703125" style="6" customWidth="1"/>
    <col min="204" max="204" width="11" style="6" customWidth="1"/>
    <col min="205" max="205" width="7.28515625" style="6" customWidth="1"/>
    <col min="206" max="206" width="8.7109375" style="6" customWidth="1"/>
    <col min="207" max="207" width="5" style="6" customWidth="1"/>
    <col min="208" max="208" width="7.28515625" style="6" customWidth="1"/>
    <col min="209" max="209" width="9.5703125" style="6" customWidth="1"/>
    <col min="210" max="16384" width="9.140625" style="6"/>
  </cols>
  <sheetData>
    <row r="1" spans="1:3" s="8" customFormat="1" ht="15.75" x14ac:dyDescent="0.25">
      <c r="A1" s="58" t="s">
        <v>114</v>
      </c>
      <c r="B1" s="58"/>
    </row>
    <row r="2" spans="1:3" s="8" customFormat="1" ht="15.75" x14ac:dyDescent="0.25">
      <c r="A2" s="58" t="s">
        <v>112</v>
      </c>
      <c r="B2" s="58"/>
    </row>
    <row r="3" spans="1:3" s="8" customFormat="1" ht="15.75" x14ac:dyDescent="0.25">
      <c r="A3" s="58" t="s">
        <v>113</v>
      </c>
      <c r="B3" s="58"/>
    </row>
    <row r="4" spans="1:3" ht="15.75" x14ac:dyDescent="0.25">
      <c r="A4" s="59" t="s">
        <v>1</v>
      </c>
      <c r="B4" s="59"/>
    </row>
    <row r="5" spans="1:3" ht="15.75" x14ac:dyDescent="0.25">
      <c r="A5" s="3"/>
      <c r="B5" s="3"/>
    </row>
    <row r="6" spans="1:3" x14ac:dyDescent="0.2">
      <c r="A6" s="9"/>
      <c r="B6" s="10" t="s">
        <v>115</v>
      </c>
      <c r="C6" s="38">
        <v>-251564.82419999989</v>
      </c>
    </row>
    <row r="7" spans="1:3" ht="15.75" x14ac:dyDescent="0.25">
      <c r="A7" s="11"/>
      <c r="B7" s="12" t="s">
        <v>2</v>
      </c>
      <c r="C7" s="39"/>
    </row>
    <row r="8" spans="1:3" x14ac:dyDescent="0.2">
      <c r="A8" s="14" t="s">
        <v>4</v>
      </c>
      <c r="B8" s="4" t="s">
        <v>5</v>
      </c>
      <c r="C8" s="40"/>
    </row>
    <row r="9" spans="1:3" ht="15.75" customHeight="1" x14ac:dyDescent="0.2">
      <c r="A9" s="14"/>
      <c r="B9" s="4" t="s">
        <v>6</v>
      </c>
      <c r="C9" s="40">
        <v>13685.184000000001</v>
      </c>
    </row>
    <row r="10" spans="1:3" x14ac:dyDescent="0.2">
      <c r="A10" s="14"/>
      <c r="B10" s="4" t="s">
        <v>0</v>
      </c>
      <c r="C10" s="40">
        <v>2600.6400000000003</v>
      </c>
    </row>
    <row r="11" spans="1:3" x14ac:dyDescent="0.2">
      <c r="A11" s="15" t="s">
        <v>7</v>
      </c>
      <c r="B11" s="4" t="s">
        <v>8</v>
      </c>
      <c r="C11" s="40">
        <v>0</v>
      </c>
    </row>
    <row r="12" spans="1:3" x14ac:dyDescent="0.2">
      <c r="A12" s="14"/>
      <c r="B12" s="4" t="s">
        <v>6</v>
      </c>
      <c r="C12" s="40">
        <v>16108.343999999996</v>
      </c>
    </row>
    <row r="13" spans="1:3" x14ac:dyDescent="0.2">
      <c r="A13" s="14"/>
      <c r="B13" s="4" t="s">
        <v>0</v>
      </c>
      <c r="C13" s="40">
        <v>6538.7519999999995</v>
      </c>
    </row>
    <row r="14" spans="1:3" ht="45" x14ac:dyDescent="0.2">
      <c r="A14" s="14" t="s">
        <v>9</v>
      </c>
      <c r="B14" s="4" t="s">
        <v>10</v>
      </c>
      <c r="C14" s="40">
        <f>3695.2609-C15</f>
        <v>2368.3009000000002</v>
      </c>
    </row>
    <row r="15" spans="1:3" x14ac:dyDescent="0.2">
      <c r="A15" s="14" t="s">
        <v>11</v>
      </c>
      <c r="B15" s="4" t="s">
        <v>116</v>
      </c>
      <c r="C15" s="40">
        <f>690+636.96</f>
        <v>1326.96</v>
      </c>
    </row>
    <row r="16" spans="1:3" ht="14.25" customHeight="1" x14ac:dyDescent="0.2">
      <c r="A16" s="14" t="s">
        <v>121</v>
      </c>
      <c r="B16" s="4" t="s">
        <v>12</v>
      </c>
      <c r="C16" s="40">
        <v>103.60439999999998</v>
      </c>
    </row>
    <row r="17" spans="1:3" ht="15.75" x14ac:dyDescent="0.25">
      <c r="A17" s="14"/>
      <c r="B17" s="16" t="s">
        <v>13</v>
      </c>
      <c r="C17" s="41">
        <f>SUM(C9:C16)</f>
        <v>42731.785299999996</v>
      </c>
    </row>
    <row r="18" spans="1:3" x14ac:dyDescent="0.2">
      <c r="A18" s="14"/>
      <c r="B18" s="4"/>
      <c r="C18" s="4"/>
    </row>
    <row r="19" spans="1:3" ht="15" customHeight="1" x14ac:dyDescent="0.25">
      <c r="A19" s="14" t="s">
        <v>14</v>
      </c>
      <c r="B19" s="56" t="s">
        <v>15</v>
      </c>
      <c r="C19" s="57"/>
    </row>
    <row r="20" spans="1:3" ht="20.25" customHeight="1" x14ac:dyDescent="0.2">
      <c r="A20" s="14" t="s">
        <v>16</v>
      </c>
      <c r="B20" s="4" t="s">
        <v>17</v>
      </c>
      <c r="C20" s="40">
        <v>12258.428</v>
      </c>
    </row>
    <row r="21" spans="1:3" ht="15" customHeight="1" x14ac:dyDescent="0.2">
      <c r="A21" s="14" t="s">
        <v>18</v>
      </c>
      <c r="B21" s="4" t="s">
        <v>19</v>
      </c>
      <c r="C21" s="40">
        <v>2450.4480000000008</v>
      </c>
    </row>
    <row r="22" spans="1:3" ht="13.5" customHeight="1" x14ac:dyDescent="0.2">
      <c r="A22" s="14" t="s">
        <v>20</v>
      </c>
      <c r="B22" s="4" t="s">
        <v>21</v>
      </c>
      <c r="C22" s="40">
        <v>608.32799999999997</v>
      </c>
    </row>
    <row r="23" spans="1:3" x14ac:dyDescent="0.2">
      <c r="A23" s="14" t="s">
        <v>22</v>
      </c>
      <c r="B23" s="4" t="s">
        <v>23</v>
      </c>
      <c r="C23" s="40">
        <v>1220.8000000000002</v>
      </c>
    </row>
    <row r="24" spans="1:3" x14ac:dyDescent="0.2">
      <c r="A24" s="14" t="s">
        <v>24</v>
      </c>
      <c r="B24" s="4" t="s">
        <v>25</v>
      </c>
      <c r="C24" s="40">
        <v>11913.074999999999</v>
      </c>
    </row>
    <row r="25" spans="1:3" x14ac:dyDescent="0.2">
      <c r="A25" s="14" t="s">
        <v>26</v>
      </c>
      <c r="B25" s="4" t="s">
        <v>27</v>
      </c>
      <c r="C25" s="40">
        <v>4344.5159999999996</v>
      </c>
    </row>
    <row r="26" spans="1:3" x14ac:dyDescent="0.2">
      <c r="A26" s="14" t="s">
        <v>28</v>
      </c>
      <c r="B26" s="4" t="s">
        <v>29</v>
      </c>
      <c r="C26" s="40">
        <v>3649.6679999999997</v>
      </c>
    </row>
    <row r="27" spans="1:3" ht="30" x14ac:dyDescent="0.2">
      <c r="A27" s="14" t="s">
        <v>30</v>
      </c>
      <c r="B27" s="4" t="s">
        <v>31</v>
      </c>
      <c r="C27" s="40">
        <v>362.88000000000005</v>
      </c>
    </row>
    <row r="28" spans="1:3" ht="45" x14ac:dyDescent="0.2">
      <c r="A28" s="14" t="s">
        <v>32</v>
      </c>
      <c r="B28" s="4" t="s">
        <v>33</v>
      </c>
      <c r="C28" s="40">
        <v>8711.9839999999986</v>
      </c>
    </row>
    <row r="29" spans="1:3" ht="14.25" customHeight="1" x14ac:dyDescent="0.2">
      <c r="A29" s="14" t="s">
        <v>34</v>
      </c>
      <c r="B29" s="4" t="s">
        <v>35</v>
      </c>
      <c r="C29" s="40">
        <v>1310.904</v>
      </c>
    </row>
    <row r="30" spans="1:3" ht="15.75" x14ac:dyDescent="0.25">
      <c r="A30" s="14"/>
      <c r="B30" s="16" t="s">
        <v>36</v>
      </c>
      <c r="C30" s="41">
        <f>SUM(C20:C29)</f>
        <v>46831.030999999995</v>
      </c>
    </row>
    <row r="31" spans="1:3" ht="24" customHeight="1" x14ac:dyDescent="0.25">
      <c r="A31" s="14"/>
      <c r="B31" s="56" t="s">
        <v>37</v>
      </c>
      <c r="C31" s="57"/>
    </row>
    <row r="32" spans="1:3" ht="17.25" customHeight="1" x14ac:dyDescent="0.2">
      <c r="A32" s="51">
        <v>43103</v>
      </c>
      <c r="B32" s="4" t="s">
        <v>38</v>
      </c>
      <c r="C32" s="40">
        <v>16102.7</v>
      </c>
    </row>
    <row r="33" spans="1:3" ht="15" customHeight="1" x14ac:dyDescent="0.2">
      <c r="A33" s="51">
        <v>43134</v>
      </c>
      <c r="B33" s="4" t="s">
        <v>39</v>
      </c>
      <c r="C33" s="40">
        <v>20636.98</v>
      </c>
    </row>
    <row r="34" spans="1:3" ht="15" customHeight="1" x14ac:dyDescent="0.2">
      <c r="A34" s="51">
        <v>43162</v>
      </c>
      <c r="B34" s="4" t="s">
        <v>40</v>
      </c>
      <c r="C34" s="40">
        <v>10925.46</v>
      </c>
    </row>
    <row r="35" spans="1:3" ht="14.25" customHeight="1" x14ac:dyDescent="0.2">
      <c r="A35" s="51">
        <v>43193</v>
      </c>
      <c r="B35" s="4" t="s">
        <v>41</v>
      </c>
      <c r="C35" s="40">
        <v>760.37999999999988</v>
      </c>
    </row>
    <row r="36" spans="1:3" ht="14.25" customHeight="1" x14ac:dyDescent="0.2">
      <c r="A36" s="51">
        <v>43223</v>
      </c>
      <c r="B36" s="4" t="s">
        <v>42</v>
      </c>
      <c r="C36" s="40">
        <v>877.08</v>
      </c>
    </row>
    <row r="37" spans="1:3" ht="14.25" customHeight="1" x14ac:dyDescent="0.2">
      <c r="A37" s="51">
        <v>43315</v>
      </c>
      <c r="B37" s="4" t="s">
        <v>43</v>
      </c>
      <c r="C37" s="40">
        <v>250.68</v>
      </c>
    </row>
    <row r="38" spans="1:3" ht="15.75" x14ac:dyDescent="0.25">
      <c r="A38" s="52"/>
      <c r="B38" s="16" t="s">
        <v>44</v>
      </c>
      <c r="C38" s="41">
        <f>SUM(C32:C37)</f>
        <v>49553.279999999999</v>
      </c>
    </row>
    <row r="39" spans="1:3" ht="15.75" x14ac:dyDescent="0.25">
      <c r="A39" s="52"/>
      <c r="B39" s="56" t="s">
        <v>45</v>
      </c>
      <c r="C39" s="57"/>
    </row>
    <row r="40" spans="1:3" ht="30" x14ac:dyDescent="0.2">
      <c r="A40" s="52" t="s">
        <v>46</v>
      </c>
      <c r="B40" s="17" t="s">
        <v>47</v>
      </c>
      <c r="C40" s="40">
        <v>12040.64</v>
      </c>
    </row>
    <row r="41" spans="1:3" ht="45" x14ac:dyDescent="0.2">
      <c r="A41" s="52" t="s">
        <v>48</v>
      </c>
      <c r="B41" s="4" t="s">
        <v>49</v>
      </c>
      <c r="C41" s="40">
        <v>3010.16</v>
      </c>
    </row>
    <row r="42" spans="1:3" x14ac:dyDescent="0.2">
      <c r="A42" s="52" t="s">
        <v>50</v>
      </c>
      <c r="B42" s="4" t="s">
        <v>51</v>
      </c>
      <c r="C42" s="40">
        <v>15218.880000000001</v>
      </c>
    </row>
    <row r="43" spans="1:3" ht="12" customHeight="1" x14ac:dyDescent="0.2">
      <c r="A43" s="52" t="s">
        <v>52</v>
      </c>
      <c r="B43" s="4" t="s">
        <v>53</v>
      </c>
      <c r="C43" s="40">
        <v>6020.32</v>
      </c>
    </row>
    <row r="44" spans="1:3" x14ac:dyDescent="0.2">
      <c r="A44" s="52" t="s">
        <v>54</v>
      </c>
      <c r="B44" s="4" t="s">
        <v>55</v>
      </c>
      <c r="C44" s="40">
        <v>2090.7599999999998</v>
      </c>
    </row>
    <row r="45" spans="1:3" ht="15.75" x14ac:dyDescent="0.25">
      <c r="A45" s="52"/>
      <c r="B45" s="16" t="s">
        <v>56</v>
      </c>
      <c r="C45" s="41">
        <f>SUM(C40:C44)</f>
        <v>38380.76</v>
      </c>
    </row>
    <row r="46" spans="1:3" ht="15.75" x14ac:dyDescent="0.25">
      <c r="A46" s="52"/>
      <c r="B46" s="56" t="s">
        <v>57</v>
      </c>
      <c r="C46" s="57"/>
    </row>
    <row r="47" spans="1:3" ht="30.75" x14ac:dyDescent="0.25">
      <c r="A47" s="52" t="s">
        <v>58</v>
      </c>
      <c r="B47" s="4" t="s">
        <v>59</v>
      </c>
      <c r="C47" s="16">
        <v>16869.12</v>
      </c>
    </row>
    <row r="48" spans="1:3" ht="15.75" x14ac:dyDescent="0.25">
      <c r="A48" s="52" t="s">
        <v>60</v>
      </c>
      <c r="B48" s="4" t="s">
        <v>61</v>
      </c>
      <c r="C48" s="16">
        <v>4767.3600000000006</v>
      </c>
    </row>
    <row r="49" spans="1:3" ht="15.75" x14ac:dyDescent="0.25">
      <c r="A49" s="14"/>
      <c r="B49" s="16" t="s">
        <v>62</v>
      </c>
      <c r="C49" s="16"/>
    </row>
    <row r="50" spans="1:3" ht="15.75" x14ac:dyDescent="0.25">
      <c r="A50" s="14"/>
      <c r="B50" s="4"/>
      <c r="C50" s="16"/>
    </row>
    <row r="51" spans="1:3" ht="15.75" x14ac:dyDescent="0.25">
      <c r="A51" s="53" t="s">
        <v>63</v>
      </c>
      <c r="B51" s="4" t="s">
        <v>64</v>
      </c>
      <c r="C51" s="16">
        <v>1857.8720000000001</v>
      </c>
    </row>
    <row r="52" spans="1:3" ht="15.75" x14ac:dyDescent="0.25">
      <c r="A52" s="53" t="s">
        <v>65</v>
      </c>
      <c r="B52" s="4" t="s">
        <v>66</v>
      </c>
      <c r="C52" s="16">
        <v>1790.7200000000003</v>
      </c>
    </row>
    <row r="53" spans="1:3" x14ac:dyDescent="0.2">
      <c r="A53" s="14"/>
      <c r="B53" s="4"/>
      <c r="C53" s="4"/>
    </row>
    <row r="54" spans="1:3" ht="15.75" x14ac:dyDescent="0.25">
      <c r="A54" s="14"/>
      <c r="B54" s="16" t="s">
        <v>67</v>
      </c>
      <c r="C54" s="4"/>
    </row>
    <row r="55" spans="1:3" x14ac:dyDescent="0.2">
      <c r="A55" s="52" t="s">
        <v>68</v>
      </c>
      <c r="B55" s="4" t="s">
        <v>69</v>
      </c>
      <c r="C55" s="4">
        <v>3272.1599999999994</v>
      </c>
    </row>
    <row r="56" spans="1:3" x14ac:dyDescent="0.2">
      <c r="A56" s="52" t="s">
        <v>70</v>
      </c>
      <c r="B56" s="4" t="s">
        <v>71</v>
      </c>
      <c r="C56" s="4">
        <v>4341.8400000000011</v>
      </c>
    </row>
    <row r="57" spans="1:3" ht="30" x14ac:dyDescent="0.2">
      <c r="A57" s="54" t="s">
        <v>122</v>
      </c>
      <c r="B57" s="4" t="s">
        <v>72</v>
      </c>
      <c r="C57" s="4">
        <v>3185.8799999999992</v>
      </c>
    </row>
    <row r="58" spans="1:3" ht="30" x14ac:dyDescent="0.2">
      <c r="A58" s="54" t="s">
        <v>123</v>
      </c>
      <c r="B58" s="4" t="s">
        <v>73</v>
      </c>
      <c r="C58" s="4">
        <v>3185.8799999999992</v>
      </c>
    </row>
    <row r="59" spans="1:3" ht="30" customHeight="1" x14ac:dyDescent="0.2">
      <c r="A59" s="54" t="s">
        <v>124</v>
      </c>
      <c r="B59" s="4" t="s">
        <v>74</v>
      </c>
      <c r="C59" s="4">
        <v>3185.8799999999992</v>
      </c>
    </row>
    <row r="60" spans="1:3" ht="15.75" x14ac:dyDescent="0.25">
      <c r="A60" s="14"/>
      <c r="B60" s="16" t="s">
        <v>75</v>
      </c>
      <c r="C60" s="16">
        <f>SUM(C55:C59)</f>
        <v>17171.64</v>
      </c>
    </row>
    <row r="61" spans="1:3" ht="15.75" x14ac:dyDescent="0.25">
      <c r="A61" s="14"/>
      <c r="B61" s="56" t="s">
        <v>76</v>
      </c>
      <c r="C61" s="57"/>
    </row>
    <row r="62" spans="1:3" ht="18.75" customHeight="1" x14ac:dyDescent="0.2">
      <c r="A62" s="14" t="s">
        <v>77</v>
      </c>
      <c r="B62" s="4" t="s">
        <v>78</v>
      </c>
      <c r="C62" s="4"/>
    </row>
    <row r="63" spans="1:3" ht="18" customHeight="1" x14ac:dyDescent="0.2">
      <c r="A63" s="18"/>
      <c r="B63" s="19" t="s">
        <v>79</v>
      </c>
      <c r="C63" s="42">
        <v>648.26</v>
      </c>
    </row>
    <row r="64" spans="1:3" ht="17.25" customHeight="1" x14ac:dyDescent="0.2">
      <c r="A64" s="14"/>
      <c r="B64" s="19" t="s">
        <v>80</v>
      </c>
      <c r="C64" s="43">
        <v>110.07</v>
      </c>
    </row>
    <row r="65" spans="1:3" ht="18" customHeight="1" x14ac:dyDescent="0.2">
      <c r="A65" s="18"/>
      <c r="B65" s="4" t="s">
        <v>81</v>
      </c>
      <c r="C65" s="42">
        <v>370.31</v>
      </c>
    </row>
    <row r="66" spans="1:3" ht="18.75" customHeight="1" x14ac:dyDescent="0.2">
      <c r="A66" s="18"/>
      <c r="B66" s="19" t="s">
        <v>81</v>
      </c>
      <c r="C66" s="42">
        <v>370.31</v>
      </c>
    </row>
    <row r="67" spans="1:3" ht="30" x14ac:dyDescent="0.2">
      <c r="A67" s="14" t="s">
        <v>82</v>
      </c>
      <c r="B67" s="4" t="s">
        <v>83</v>
      </c>
      <c r="C67" s="40">
        <v>0</v>
      </c>
    </row>
    <row r="68" spans="1:3" ht="15.75" x14ac:dyDescent="0.25">
      <c r="A68" s="18"/>
      <c r="B68" s="13" t="s">
        <v>84</v>
      </c>
      <c r="C68" s="42">
        <v>0</v>
      </c>
    </row>
    <row r="69" spans="1:3" x14ac:dyDescent="0.2">
      <c r="A69" s="18" t="s">
        <v>85</v>
      </c>
      <c r="B69" s="19" t="s">
        <v>86</v>
      </c>
      <c r="C69" s="42">
        <v>918.01</v>
      </c>
    </row>
    <row r="70" spans="1:3" x14ac:dyDescent="0.2">
      <c r="A70" s="18" t="s">
        <v>87</v>
      </c>
      <c r="B70" s="19" t="s">
        <v>88</v>
      </c>
      <c r="C70" s="42">
        <v>918.01</v>
      </c>
    </row>
    <row r="71" spans="1:3" ht="23.25" customHeight="1" x14ac:dyDescent="0.2">
      <c r="A71" s="14" t="s">
        <v>89</v>
      </c>
      <c r="B71" s="4" t="s">
        <v>90</v>
      </c>
      <c r="C71" s="40">
        <v>0</v>
      </c>
    </row>
    <row r="72" spans="1:3" x14ac:dyDescent="0.2">
      <c r="A72" s="14"/>
      <c r="B72" s="20" t="s">
        <v>91</v>
      </c>
      <c r="C72" s="42">
        <v>17773.669999999998</v>
      </c>
    </row>
    <row r="73" spans="1:3" x14ac:dyDescent="0.2">
      <c r="A73" s="14"/>
      <c r="B73" s="21" t="s">
        <v>92</v>
      </c>
      <c r="C73" s="44">
        <v>17773.7</v>
      </c>
    </row>
    <row r="74" spans="1:3" x14ac:dyDescent="0.2">
      <c r="A74" s="14"/>
      <c r="B74" s="19" t="s">
        <v>93</v>
      </c>
      <c r="C74" s="42">
        <v>498.84000000000003</v>
      </c>
    </row>
    <row r="75" spans="1:3" x14ac:dyDescent="0.2">
      <c r="A75" s="14"/>
      <c r="B75" s="19" t="s">
        <v>94</v>
      </c>
      <c r="C75" s="42">
        <v>600</v>
      </c>
    </row>
    <row r="76" spans="1:3" ht="30" x14ac:dyDescent="0.2">
      <c r="A76" s="14"/>
      <c r="B76" s="4" t="s">
        <v>95</v>
      </c>
      <c r="C76" s="42">
        <v>1554.192</v>
      </c>
    </row>
    <row r="77" spans="1:3" x14ac:dyDescent="0.2">
      <c r="A77" s="22"/>
      <c r="B77" s="19" t="s">
        <v>96</v>
      </c>
      <c r="C77" s="42">
        <v>89.3</v>
      </c>
    </row>
    <row r="78" spans="1:3" x14ac:dyDescent="0.2">
      <c r="A78" s="14"/>
      <c r="B78" s="19" t="s">
        <v>97</v>
      </c>
      <c r="C78" s="42">
        <v>358.19</v>
      </c>
    </row>
    <row r="79" spans="1:3" ht="15.75" x14ac:dyDescent="0.25">
      <c r="A79" s="14"/>
      <c r="B79" s="16" t="s">
        <v>98</v>
      </c>
      <c r="C79" s="41">
        <f>SUM(C62:C78)</f>
        <v>41982.862000000001</v>
      </c>
    </row>
    <row r="80" spans="1:3" ht="16.5" thickBot="1" x14ac:dyDescent="0.3">
      <c r="A80" s="53" t="s">
        <v>99</v>
      </c>
      <c r="B80" s="4" t="s">
        <v>100</v>
      </c>
      <c r="C80" s="41">
        <v>47673.600000000006</v>
      </c>
    </row>
    <row r="81" spans="1:3" ht="16.5" thickBot="1" x14ac:dyDescent="0.3">
      <c r="A81" s="55">
        <v>11</v>
      </c>
      <c r="B81" s="24" t="s">
        <v>101</v>
      </c>
      <c r="C81" s="45">
        <f>C80+C79+C60+C52+C51+C48+C47+C45+C38+C30+C17</f>
        <v>309610.03029999998</v>
      </c>
    </row>
    <row r="82" spans="1:3" ht="16.5" hidden="1" thickBot="1" x14ac:dyDescent="0.3">
      <c r="A82" s="23"/>
      <c r="B82" s="24" t="s">
        <v>103</v>
      </c>
      <c r="C82" s="46"/>
    </row>
    <row r="83" spans="1:3" ht="16.5" hidden="1" thickBot="1" x14ac:dyDescent="0.3">
      <c r="A83" s="23"/>
      <c r="B83" s="24" t="s">
        <v>104</v>
      </c>
      <c r="C83" s="46" t="s">
        <v>102</v>
      </c>
    </row>
    <row r="84" spans="1:3" ht="15.75" hidden="1" x14ac:dyDescent="0.25">
      <c r="A84" s="25"/>
      <c r="B84" s="26"/>
      <c r="C84" s="47"/>
    </row>
    <row r="85" spans="1:3" ht="15.75" hidden="1" x14ac:dyDescent="0.25">
      <c r="A85" s="25"/>
      <c r="B85" s="5" t="s">
        <v>105</v>
      </c>
      <c r="C85" s="48" t="s">
        <v>3</v>
      </c>
    </row>
    <row r="86" spans="1:3" hidden="1" x14ac:dyDescent="0.2">
      <c r="A86" s="25"/>
      <c r="C86" s="49"/>
    </row>
    <row r="87" spans="1:3" hidden="1" x14ac:dyDescent="0.2">
      <c r="A87" s="25"/>
      <c r="B87" s="7" t="s">
        <v>106</v>
      </c>
      <c r="C87" s="50" t="s">
        <v>107</v>
      </c>
    </row>
    <row r="88" spans="1:3" ht="15.75" hidden="1" x14ac:dyDescent="0.25">
      <c r="A88" s="25"/>
      <c r="B88" s="26"/>
      <c r="C88" s="47"/>
    </row>
    <row r="89" spans="1:3" ht="15.75" hidden="1" x14ac:dyDescent="0.25">
      <c r="A89" s="25"/>
      <c r="B89" s="26"/>
      <c r="C89" s="47"/>
    </row>
    <row r="90" spans="1:3" hidden="1" x14ac:dyDescent="0.2">
      <c r="C90" s="49"/>
    </row>
    <row r="91" spans="1:3" hidden="1" x14ac:dyDescent="0.2">
      <c r="C91" s="49"/>
    </row>
    <row r="92" spans="1:3" hidden="1" x14ac:dyDescent="0.2">
      <c r="B92" s="6" t="s">
        <v>108</v>
      </c>
      <c r="C92" s="49"/>
    </row>
    <row r="93" spans="1:3" hidden="1" x14ac:dyDescent="0.2">
      <c r="C93" s="49"/>
    </row>
    <row r="94" spans="1:3" hidden="1" x14ac:dyDescent="0.2">
      <c r="B94" s="6" t="s">
        <v>109</v>
      </c>
      <c r="C94" s="49" t="s">
        <v>110</v>
      </c>
    </row>
    <row r="95" spans="1:3" hidden="1" x14ac:dyDescent="0.2">
      <c r="C95" s="49"/>
    </row>
    <row r="96" spans="1:3" hidden="1" x14ac:dyDescent="0.2">
      <c r="B96" s="6" t="s">
        <v>111</v>
      </c>
      <c r="C96" s="49"/>
    </row>
    <row r="97" spans="1:6" hidden="1" x14ac:dyDescent="0.2">
      <c r="C97" s="49"/>
    </row>
    <row r="98" spans="1:6" s="32" customFormat="1" x14ac:dyDescent="0.25">
      <c r="A98" s="27"/>
      <c r="B98" s="28" t="s">
        <v>117</v>
      </c>
      <c r="C98" s="29">
        <v>261289.32</v>
      </c>
      <c r="D98" s="30"/>
      <c r="E98" s="31"/>
      <c r="F98" s="31"/>
    </row>
    <row r="99" spans="1:6" s="1" customFormat="1" x14ac:dyDescent="0.25">
      <c r="A99" s="33"/>
      <c r="B99" s="28" t="s">
        <v>118</v>
      </c>
      <c r="C99" s="34">
        <v>259646.55</v>
      </c>
      <c r="D99" s="35"/>
      <c r="E99" s="35"/>
      <c r="F99" s="35"/>
    </row>
    <row r="100" spans="1:6" s="1" customFormat="1" ht="15.75" x14ac:dyDescent="0.25">
      <c r="A100" s="33"/>
      <c r="B100" s="60" t="s">
        <v>125</v>
      </c>
      <c r="C100" s="34">
        <v>11311.51</v>
      </c>
      <c r="D100" s="35"/>
      <c r="E100" s="35"/>
      <c r="F100" s="35"/>
    </row>
    <row r="101" spans="1:6" s="1" customFormat="1" ht="15.75" x14ac:dyDescent="0.25">
      <c r="A101" s="33"/>
      <c r="B101" s="60" t="s">
        <v>126</v>
      </c>
      <c r="C101" s="34">
        <v>24712.22</v>
      </c>
      <c r="D101" s="35"/>
      <c r="E101" s="35"/>
      <c r="F101" s="35"/>
    </row>
    <row r="102" spans="1:6" s="1" customFormat="1" x14ac:dyDescent="0.25">
      <c r="A102" s="27"/>
      <c r="B102" s="28" t="s">
        <v>120</v>
      </c>
      <c r="C102" s="36">
        <f>C101+C100+C99-C81</f>
        <v>-13939.750300000014</v>
      </c>
      <c r="D102" s="31"/>
      <c r="E102" s="31"/>
      <c r="F102" s="31"/>
    </row>
    <row r="103" spans="1:6" s="1" customFormat="1" x14ac:dyDescent="0.25">
      <c r="A103" s="27"/>
      <c r="B103" s="28" t="s">
        <v>119</v>
      </c>
      <c r="C103" s="36">
        <f>C102+C6</f>
        <v>-265504.57449999987</v>
      </c>
      <c r="D103" s="31"/>
      <c r="E103" s="31"/>
      <c r="F103" s="31"/>
    </row>
    <row r="104" spans="1:6" s="2" customFormat="1" ht="14.25" x14ac:dyDescent="0.2">
      <c r="A104" s="37"/>
    </row>
    <row r="105" spans="1:6" s="2" customFormat="1" ht="14.25" x14ac:dyDescent="0.2">
      <c r="A105" s="37"/>
    </row>
    <row r="106" spans="1:6" s="2" customFormat="1" ht="14.25" x14ac:dyDescent="0.2">
      <c r="A106" s="37"/>
    </row>
    <row r="107" spans="1:6" s="2" customFormat="1" ht="14.25" x14ac:dyDescent="0.2">
      <c r="A107" s="37"/>
    </row>
    <row r="108" spans="1:6" s="2" customFormat="1" ht="14.25" x14ac:dyDescent="0.2">
      <c r="A108" s="37"/>
    </row>
    <row r="109" spans="1:6" s="2" customFormat="1" ht="14.25" x14ac:dyDescent="0.2">
      <c r="A109" s="37"/>
    </row>
    <row r="110" spans="1:6" s="2" customFormat="1" ht="14.25" x14ac:dyDescent="0.2">
      <c r="A110" s="37"/>
    </row>
    <row r="111" spans="1:6" s="2" customFormat="1" ht="14.25" x14ac:dyDescent="0.2">
      <c r="A111" s="37"/>
    </row>
    <row r="112" spans="1:6" s="2" customFormat="1" ht="14.25" x14ac:dyDescent="0.2">
      <c r="A112" s="37"/>
    </row>
    <row r="113" spans="1:1" s="2" customFormat="1" ht="14.25" x14ac:dyDescent="0.2">
      <c r="A113" s="37"/>
    </row>
    <row r="114" spans="1:1" s="2" customFormat="1" ht="14.25" x14ac:dyDescent="0.2">
      <c r="A114" s="37"/>
    </row>
    <row r="115" spans="1:1" s="2" customFormat="1" ht="14.25" x14ac:dyDescent="0.2">
      <c r="A115" s="37"/>
    </row>
    <row r="116" spans="1:1" s="2" customFormat="1" ht="14.25" x14ac:dyDescent="0.2">
      <c r="A116" s="37"/>
    </row>
    <row r="117" spans="1:1" s="2" customFormat="1" ht="14.25" x14ac:dyDescent="0.2">
      <c r="A117" s="37"/>
    </row>
  </sheetData>
  <mergeCells count="9">
    <mergeCell ref="B61:C61"/>
    <mergeCell ref="B19:C19"/>
    <mergeCell ref="B31:C31"/>
    <mergeCell ref="A1:B1"/>
    <mergeCell ref="A2:B2"/>
    <mergeCell ref="A3:B3"/>
    <mergeCell ref="A4:B4"/>
    <mergeCell ref="B39:C39"/>
    <mergeCell ref="B46:C4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2021-01-18T07:22:08Z</dcterms:created>
  <dcterms:modified xsi:type="dcterms:W3CDTF">2021-03-09T03:54:32Z</dcterms:modified>
</cp:coreProperties>
</file>