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5" i="1" l="1"/>
  <c r="C104" i="1"/>
  <c r="C84" i="1"/>
  <c r="C64" i="1"/>
  <c r="C49" i="1"/>
  <c r="C40" i="1"/>
  <c r="C27" i="1"/>
  <c r="C12" i="1"/>
  <c r="C15" i="1" s="1"/>
  <c r="C86" i="1" l="1"/>
</calcChain>
</file>

<file path=xl/sharedStrings.xml><?xml version="1.0" encoding="utf-8"?>
<sst xmlns="http://schemas.openxmlformats.org/spreadsheetml/2006/main" count="132" uniqueCount="129">
  <si>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</si>
  <si>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</si>
  <si>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</si>
  <si>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</si>
  <si>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</si>
  <si>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</si>
  <si>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</si>
  <si>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</si>
  <si>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</si>
  <si>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</si>
  <si>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</si>
  <si>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</si>
  <si>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</si>
  <si>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</si>
  <si>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</si>
  <si>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</si>
  <si>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</si>
  <si>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</si>
  <si>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</si>
  <si>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</si>
  <si>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</si>
  <si>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</si>
  <si>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</si>
  <si>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</si>
  <si>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</si>
  <si>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</si>
  <si>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</si>
  <si>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</si>
  <si>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</si>
  <si>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</si>
  <si>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</si>
  <si>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</si>
  <si>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</si>
  <si>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</si>
  <si>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</si>
  <si>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</si>
  <si>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</si>
  <si>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</si>
  <si>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</si>
  <si>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</si>
  <si>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</si>
  <si>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</si>
  <si>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</si>
  <si>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</si>
  <si>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</si>
  <si>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</si>
  <si>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</si>
  <si>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</si>
  <si>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</si>
  <si>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</si>
  <si>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</si>
  <si>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</si>
  <si>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</si>
  <si>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</si>
  <si>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</si>
  <si>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</si>
  <si>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</si>
  <si>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</si>
  <si>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</si>
  <si>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</si>
  <si>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</si>
  <si>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</si>
  <si>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</si>
  <si>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</si>
  <si>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</si>
  <si>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</si>
  <si>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</si>
  <si>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</si>
  <si>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</si>
  <si>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</si>
  <si>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</si>
  <si>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</si>
  <si>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</si>
  <si>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</si>
  <si>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</si>
  <si>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</si>
  <si>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</si>
  <si>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</si>
  <si>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</si>
  <si>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</si>
  <si>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</si>
  <si>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</si>
  <si>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</si>
  <si>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</si>
  <si>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</si>
  <si>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</si>
  <si>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монтаж светильника уличного освещения (прожектор светодиодный IEK 30Вт)</t>
  </si>
  <si>
    <t>работа телевышки</t>
  </si>
  <si>
    <t xml:space="preserve"> 9.2</t>
  </si>
  <si>
    <t>Текущий ремонт систем водоснабжения и водоотведения (непредвиденные работы)</t>
  </si>
  <si>
    <t>смена вентиля в ИТП Ду 15 мм</t>
  </si>
  <si>
    <t>устранение засора в подвале МКД</t>
  </si>
  <si>
    <t>смена вентилей на стояках отопления с отжигом Ду 20 мм</t>
  </si>
  <si>
    <t>смена вентилей на стояках отопления с отжигом Ду 25 мм</t>
  </si>
  <si>
    <t xml:space="preserve"> 9.3</t>
  </si>
  <si>
    <t>Текущий ремонт конструктивных элементов (непредвиденные работы)</t>
  </si>
  <si>
    <t>очистка кровли от снега с телевышки (наносы)</t>
  </si>
  <si>
    <t>стоимость работы телевышки</t>
  </si>
  <si>
    <t>сброс снега с козырьков</t>
  </si>
  <si>
    <t>ремонт и закрытие чердачного люка с приставной лестницы (10 м)</t>
  </si>
  <si>
    <t>ремонт мягкой кровли рулонного покрытия в 1 слой Линокрома с ТВ на балконе кв.6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</si>
  <si>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</si>
  <si>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</si>
  <si>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</si>
  <si>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</si>
  <si>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</si>
  <si>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 на 2018 год (содержание)</t>
  </si>
  <si>
    <t xml:space="preserve">Тариф Согласованный ОС на 2015 год  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</si>
  <si>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</si>
  <si>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</si>
  <si>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</si>
  <si>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</si>
  <si>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</si>
  <si>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____________</t>
  </si>
  <si>
    <t>Протокол ОС от   ___   _____________</t>
  </si>
  <si>
    <t>по управлению и обслуживанию</t>
  </si>
  <si>
    <t>МКД по ул.Диктатуры Пролетариата 15</t>
  </si>
  <si>
    <t xml:space="preserve">Отчет за 2020 г </t>
  </si>
  <si>
    <t>Результат на 01.01.2020 ("+"- экономия, "-" - перерасход)</t>
  </si>
  <si>
    <t>Дезинфекция  почтовых ящиков, перил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</si>
  <si>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</si>
  <si>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</si>
  <si>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</si>
  <si>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</si>
  <si>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</si>
  <si>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8.3</t>
  </si>
  <si>
    <t xml:space="preserve"> 8.4</t>
  </si>
  <si>
    <t xml:space="preserve"> 8.5</t>
  </si>
  <si>
    <t xml:space="preserve"> 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</si>
</sst>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2" fontId="5" fillId="0" borderId="1" xfId="2" applyNumberFormat="1" applyFont="1" applyBorder="1" applyAlignment="1"/>
    <xf numFmtId="0" fontId="6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wrapText="1"/>
    </xf>
    <xf numFmtId="0" fontId="7" fillId="0" borderId="1" xfId="0" applyFont="1" applyFill="1" applyBorder="1"/>
    <xf numFmtId="0" fontId="7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Border="1"/>
    <xf numFmtId="0" fontId="10" fillId="0" borderId="1" xfId="1" applyFont="1" applyBorder="1" applyAlignment="1">
      <alignment horizontal="center"/>
    </xf>
    <xf numFmtId="0" fontId="3" fillId="0" borderId="1" xfId="1" applyFont="1" applyBorder="1"/>
    <xf numFmtId="2" fontId="5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Alignment="1">
      <alignment horizontal="center"/>
    </xf>
    <xf numFmtId="2" fontId="7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9" fillId="0" borderId="1" xfId="0" applyNumberFormat="1" applyFont="1" applyFill="1" applyBorder="1" applyAlignment="1"/>
    <xf numFmtId="2" fontId="6" fillId="0" borderId="4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/>
    </xf>
    <xf numFmtId="16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topLeftCell="A59" workbookViewId="0">
      <selection activeCell="C106" sqref="C106"/>
    </sheetView>
  </sheetViews>
  <sheetFormatPr defaultRowHeight="15" x14ac:dyDescent="0.2"/>
  <cols>
    <col min="1" max="1" width="8.42578125" style="8" customWidth="1"/>
    <col min="2" max="2" width="78" style="8" customWidth="1"/>
    <col min="3" max="3" width="14.5703125" style="8" customWidth="1"/>
    <col min="4" max="201" width="9.140625" style="8"/>
    <col min="202" max="202" width="5.28515625" style="8" customWidth="1"/>
    <col min="203" max="203" width="49.5703125" style="8" customWidth="1"/>
    <col min="204" max="204" width="8.42578125" style="8" customWidth="1"/>
    <col min="205" max="205" width="6.28515625" style="8" customWidth="1"/>
    <col min="206" max="206" width="8" style="8" customWidth="1"/>
    <col min="207" max="207" width="5.42578125" style="8" customWidth="1"/>
    <col min="208" max="208" width="9" style="8" customWidth="1"/>
    <col min="209" max="209" width="9.28515625" style="8" customWidth="1"/>
    <col min="210" max="16384" width="9.140625" style="8"/>
  </cols>
  <sheetData>
    <row r="1" spans="1:3" s="10" customFormat="1" ht="15.75" x14ac:dyDescent="0.25">
      <c r="A1" s="47" t="s">
        <v>117</v>
      </c>
      <c r="B1" s="47"/>
    </row>
    <row r="2" spans="1:3" s="10" customFormat="1" ht="15.75" x14ac:dyDescent="0.25">
      <c r="A2" s="47" t="s">
        <v>115</v>
      </c>
      <c r="B2" s="47"/>
    </row>
    <row r="3" spans="1:3" s="10" customFormat="1" ht="15.75" x14ac:dyDescent="0.25">
      <c r="A3" s="47" t="s">
        <v>116</v>
      </c>
      <c r="B3" s="47"/>
    </row>
    <row r="4" spans="1:3" ht="15.75" x14ac:dyDescent="0.25">
      <c r="A4" s="48" t="s">
        <v>0</v>
      </c>
      <c r="B4" s="48"/>
    </row>
    <row r="5" spans="1:3" ht="15.75" x14ac:dyDescent="0.25">
      <c r="A5" s="4"/>
      <c r="B5" s="4"/>
    </row>
    <row r="6" spans="1:3" x14ac:dyDescent="0.2">
      <c r="A6" s="11"/>
      <c r="B6" s="12" t="s">
        <v>118</v>
      </c>
      <c r="C6" s="13">
        <v>-100750.81649999996</v>
      </c>
    </row>
    <row r="7" spans="1:3" ht="18" customHeight="1" x14ac:dyDescent="0.25">
      <c r="A7" s="14"/>
      <c r="B7" s="15" t="s">
        <v>1</v>
      </c>
      <c r="C7" s="16"/>
    </row>
    <row r="8" spans="1:3" x14ac:dyDescent="0.2">
      <c r="A8" s="39" t="s">
        <v>3</v>
      </c>
      <c r="B8" s="5" t="s">
        <v>4</v>
      </c>
      <c r="C8" s="5"/>
    </row>
    <row r="9" spans="1:3" ht="24" customHeight="1" x14ac:dyDescent="0.2">
      <c r="A9" s="39"/>
      <c r="B9" s="5" t="s">
        <v>5</v>
      </c>
      <c r="C9" s="34">
        <v>7816.319999999997</v>
      </c>
    </row>
    <row r="10" spans="1:3" x14ac:dyDescent="0.2">
      <c r="A10" s="42" t="s">
        <v>6</v>
      </c>
      <c r="B10" s="5" t="s">
        <v>7</v>
      </c>
      <c r="C10" s="34">
        <v>0</v>
      </c>
    </row>
    <row r="11" spans="1:3" x14ac:dyDescent="0.2">
      <c r="A11" s="39"/>
      <c r="B11" s="5" t="s">
        <v>5</v>
      </c>
      <c r="C11" s="34">
        <v>8952.5520000000015</v>
      </c>
    </row>
    <row r="12" spans="1:3" ht="45" x14ac:dyDescent="0.2">
      <c r="A12" s="39" t="s">
        <v>8</v>
      </c>
      <c r="B12" s="5" t="s">
        <v>9</v>
      </c>
      <c r="C12" s="34">
        <f>1853.675-690</f>
        <v>1163.675</v>
      </c>
    </row>
    <row r="13" spans="1:3" x14ac:dyDescent="0.2">
      <c r="A13" s="39" t="s">
        <v>10</v>
      </c>
      <c r="B13" s="5" t="s">
        <v>119</v>
      </c>
      <c r="C13" s="34">
        <v>690</v>
      </c>
    </row>
    <row r="14" spans="1:3" ht="23.25" customHeight="1" x14ac:dyDescent="0.2">
      <c r="A14" s="39" t="s">
        <v>124</v>
      </c>
      <c r="B14" s="5" t="s">
        <v>11</v>
      </c>
      <c r="C14" s="34">
        <v>51.515999999999998</v>
      </c>
    </row>
    <row r="15" spans="1:3" ht="15.75" x14ac:dyDescent="0.25">
      <c r="A15" s="39"/>
      <c r="B15" s="18" t="s">
        <v>12</v>
      </c>
      <c r="C15" s="35">
        <f>SUM(C9:C14)</f>
        <v>18674.062999999998</v>
      </c>
    </row>
    <row r="16" spans="1:3" ht="12.75" customHeight="1" x14ac:dyDescent="0.25">
      <c r="A16" s="39" t="s">
        <v>13</v>
      </c>
      <c r="B16" s="45" t="s">
        <v>14</v>
      </c>
      <c r="C16" s="46"/>
    </row>
    <row r="17" spans="1:3" ht="17.25" customHeight="1" x14ac:dyDescent="0.2">
      <c r="A17" s="39" t="s">
        <v>15</v>
      </c>
      <c r="B17" s="5" t="s">
        <v>16</v>
      </c>
      <c r="C17" s="34">
        <v>2079.1679999999997</v>
      </c>
    </row>
    <row r="18" spans="1:3" ht="13.5" customHeight="1" x14ac:dyDescent="0.2">
      <c r="A18" s="39" t="s">
        <v>17</v>
      </c>
      <c r="B18" s="5" t="s">
        <v>18</v>
      </c>
      <c r="C18" s="34">
        <v>2316.6</v>
      </c>
    </row>
    <row r="19" spans="1:3" ht="20.25" customHeight="1" x14ac:dyDescent="0.2">
      <c r="A19" s="39" t="s">
        <v>19</v>
      </c>
      <c r="B19" s="5" t="s">
        <v>20</v>
      </c>
      <c r="C19" s="34">
        <v>1107.5999999999999</v>
      </c>
    </row>
    <row r="20" spans="1:3" x14ac:dyDescent="0.2">
      <c r="A20" s="39" t="s">
        <v>21</v>
      </c>
      <c r="B20" s="5" t="s">
        <v>22</v>
      </c>
      <c r="C20" s="34">
        <v>1220.8000000000002</v>
      </c>
    </row>
    <row r="21" spans="1:3" x14ac:dyDescent="0.2">
      <c r="A21" s="39" t="s">
        <v>23</v>
      </c>
      <c r="B21" s="5" t="s">
        <v>24</v>
      </c>
      <c r="C21" s="34">
        <v>6793.2000000000007</v>
      </c>
    </row>
    <row r="22" spans="1:3" x14ac:dyDescent="0.2">
      <c r="A22" s="39" t="s">
        <v>25</v>
      </c>
      <c r="B22" s="5" t="s">
        <v>26</v>
      </c>
      <c r="C22" s="34">
        <v>2477.3759999999997</v>
      </c>
    </row>
    <row r="23" spans="1:3" x14ac:dyDescent="0.2">
      <c r="A23" s="39" t="s">
        <v>27</v>
      </c>
      <c r="B23" s="5" t="s">
        <v>28</v>
      </c>
      <c r="C23" s="34">
        <v>900</v>
      </c>
    </row>
    <row r="24" spans="1:3" ht="30" x14ac:dyDescent="0.2">
      <c r="A24" s="39" t="s">
        <v>29</v>
      </c>
      <c r="B24" s="5" t="s">
        <v>30</v>
      </c>
      <c r="C24" s="34">
        <v>731.13599999999997</v>
      </c>
    </row>
    <row r="25" spans="1:3" ht="45" x14ac:dyDescent="0.2">
      <c r="A25" s="39" t="s">
        <v>31</v>
      </c>
      <c r="B25" s="5" t="s">
        <v>32</v>
      </c>
      <c r="C25" s="34">
        <v>4764.3839999999991</v>
      </c>
    </row>
    <row r="26" spans="1:3" ht="13.5" customHeight="1" x14ac:dyDescent="0.2">
      <c r="A26" s="39" t="s">
        <v>33</v>
      </c>
      <c r="B26" s="5" t="s">
        <v>34</v>
      </c>
      <c r="C26" s="34">
        <v>2386.7999999999997</v>
      </c>
    </row>
    <row r="27" spans="1:3" ht="15.75" x14ac:dyDescent="0.25">
      <c r="A27" s="39"/>
      <c r="B27" s="18" t="s">
        <v>35</v>
      </c>
      <c r="C27" s="35">
        <f>SUM(C17:C26)</f>
        <v>24777.063999999998</v>
      </c>
    </row>
    <row r="28" spans="1:3" x14ac:dyDescent="0.2">
      <c r="A28" s="39"/>
      <c r="B28" s="5"/>
      <c r="C28" s="5"/>
    </row>
    <row r="29" spans="1:3" ht="13.5" customHeight="1" x14ac:dyDescent="0.25">
      <c r="A29" s="39"/>
      <c r="B29" s="45" t="s">
        <v>36</v>
      </c>
      <c r="C29" s="46"/>
    </row>
    <row r="30" spans="1:3" x14ac:dyDescent="0.2">
      <c r="A30" s="43">
        <v>43103</v>
      </c>
      <c r="B30" s="5" t="s">
        <v>37</v>
      </c>
      <c r="C30" s="34">
        <v>9423.9</v>
      </c>
    </row>
    <row r="31" spans="1:3" x14ac:dyDescent="0.2">
      <c r="A31" s="43">
        <v>43134</v>
      </c>
      <c r="B31" s="5" t="s">
        <v>38</v>
      </c>
      <c r="C31" s="34">
        <v>6033.3</v>
      </c>
    </row>
    <row r="32" spans="1:3" x14ac:dyDescent="0.2">
      <c r="A32" s="43">
        <v>43162</v>
      </c>
      <c r="B32" s="5" t="s">
        <v>39</v>
      </c>
      <c r="C32" s="34">
        <v>3194.1</v>
      </c>
    </row>
    <row r="33" spans="1:3" x14ac:dyDescent="0.2">
      <c r="A33" s="43">
        <v>43193</v>
      </c>
      <c r="B33" s="5" t="s">
        <v>40</v>
      </c>
      <c r="C33" s="34">
        <v>222.29999999999998</v>
      </c>
    </row>
    <row r="34" spans="1:3" x14ac:dyDescent="0.2">
      <c r="A34" s="43">
        <v>43223</v>
      </c>
      <c r="B34" s="5" t="s">
        <v>41</v>
      </c>
      <c r="C34" s="34">
        <v>292.36</v>
      </c>
    </row>
    <row r="35" spans="1:3" x14ac:dyDescent="0.2">
      <c r="A35" s="43">
        <v>43254</v>
      </c>
      <c r="B35" s="5" t="s">
        <v>42</v>
      </c>
      <c r="C35" s="34">
        <v>0</v>
      </c>
    </row>
    <row r="36" spans="1:3" x14ac:dyDescent="0.2">
      <c r="A36" s="43">
        <v>43284</v>
      </c>
      <c r="B36" s="5" t="s">
        <v>43</v>
      </c>
      <c r="C36" s="34">
        <v>0</v>
      </c>
    </row>
    <row r="37" spans="1:3" x14ac:dyDescent="0.2">
      <c r="A37" s="43">
        <v>43315</v>
      </c>
      <c r="B37" s="5" t="s">
        <v>44</v>
      </c>
      <c r="C37" s="34">
        <v>313.35000000000002</v>
      </c>
    </row>
    <row r="38" spans="1:3" x14ac:dyDescent="0.2">
      <c r="A38" s="43">
        <v>43346</v>
      </c>
      <c r="B38" s="5" t="s">
        <v>45</v>
      </c>
      <c r="C38" s="34">
        <v>0</v>
      </c>
    </row>
    <row r="39" spans="1:3" x14ac:dyDescent="0.2">
      <c r="A39" s="43">
        <v>43376</v>
      </c>
      <c r="B39" s="5" t="s">
        <v>46</v>
      </c>
      <c r="C39" s="34">
        <v>0</v>
      </c>
    </row>
    <row r="40" spans="1:3" ht="15.75" x14ac:dyDescent="0.25">
      <c r="A40" s="39"/>
      <c r="B40" s="18" t="s">
        <v>47</v>
      </c>
      <c r="C40" s="35">
        <f>SUM(C30:C39)</f>
        <v>19479.309999999998</v>
      </c>
    </row>
    <row r="41" spans="1:3" x14ac:dyDescent="0.2">
      <c r="A41" s="17"/>
      <c r="B41" s="5"/>
      <c r="C41" s="5"/>
    </row>
    <row r="42" spans="1:3" ht="15.75" x14ac:dyDescent="0.25">
      <c r="A42" s="17"/>
      <c r="B42" s="45" t="s">
        <v>48</v>
      </c>
      <c r="C42" s="46"/>
    </row>
    <row r="43" spans="1:3" ht="30" x14ac:dyDescent="0.2">
      <c r="A43" s="39" t="s">
        <v>49</v>
      </c>
      <c r="B43" s="19" t="s">
        <v>50</v>
      </c>
      <c r="C43" s="34">
        <v>3518.8139999999994</v>
      </c>
    </row>
    <row r="44" spans="1:3" ht="45" x14ac:dyDescent="0.2">
      <c r="A44" s="39" t="s">
        <v>51</v>
      </c>
      <c r="B44" s="5" t="s">
        <v>52</v>
      </c>
      <c r="C44" s="34">
        <v>1172.9379999999999</v>
      </c>
    </row>
    <row r="45" spans="1:3" x14ac:dyDescent="0.2">
      <c r="A45" s="39" t="s">
        <v>53</v>
      </c>
      <c r="B45" s="5" t="s">
        <v>54</v>
      </c>
      <c r="C45" s="34">
        <v>5930.1840000000002</v>
      </c>
    </row>
    <row r="46" spans="1:3" ht="12" customHeight="1" x14ac:dyDescent="0.2">
      <c r="A46" s="39" t="s">
        <v>55</v>
      </c>
      <c r="B46" s="5" t="s">
        <v>56</v>
      </c>
      <c r="C46" s="34">
        <v>2345.8759999999997</v>
      </c>
    </row>
    <row r="47" spans="1:3" x14ac:dyDescent="0.2">
      <c r="A47" s="39" t="s">
        <v>57</v>
      </c>
      <c r="B47" s="5" t="s">
        <v>58</v>
      </c>
      <c r="C47" s="34">
        <v>1045.3799999999999</v>
      </c>
    </row>
    <row r="48" spans="1:3" x14ac:dyDescent="0.2">
      <c r="A48" s="39" t="s">
        <v>59</v>
      </c>
      <c r="B48" s="5" t="s">
        <v>60</v>
      </c>
      <c r="C48" s="34">
        <v>0</v>
      </c>
    </row>
    <row r="49" spans="1:3" ht="15.75" x14ac:dyDescent="0.25">
      <c r="A49" s="39"/>
      <c r="B49" s="18" t="s">
        <v>61</v>
      </c>
      <c r="C49" s="35">
        <f>SUM(C43:C48)</f>
        <v>14013.191999999999</v>
      </c>
    </row>
    <row r="50" spans="1:3" ht="15.75" x14ac:dyDescent="0.25">
      <c r="A50" s="39"/>
      <c r="B50" s="45" t="s">
        <v>62</v>
      </c>
      <c r="C50" s="46"/>
    </row>
    <row r="51" spans="1:3" ht="30" x14ac:dyDescent="0.2">
      <c r="A51" s="39" t="s">
        <v>63</v>
      </c>
      <c r="B51" s="5" t="s">
        <v>64</v>
      </c>
      <c r="C51" s="34">
        <v>6573.2160000000003</v>
      </c>
    </row>
    <row r="52" spans="1:3" ht="18.75" customHeight="1" x14ac:dyDescent="0.2">
      <c r="A52" s="39" t="s">
        <v>65</v>
      </c>
      <c r="B52" s="5" t="s">
        <v>66</v>
      </c>
      <c r="C52" s="34">
        <v>1857.6480000000004</v>
      </c>
    </row>
    <row r="53" spans="1:3" ht="15.75" x14ac:dyDescent="0.25">
      <c r="A53" s="39"/>
      <c r="B53" s="18" t="s">
        <v>67</v>
      </c>
      <c r="C53" s="35"/>
    </row>
    <row r="54" spans="1:3" x14ac:dyDescent="0.2">
      <c r="A54" s="39"/>
      <c r="B54" s="5"/>
      <c r="C54" s="34"/>
    </row>
    <row r="55" spans="1:3" ht="15.75" x14ac:dyDescent="0.25">
      <c r="A55" s="41" t="s">
        <v>68</v>
      </c>
      <c r="B55" s="5" t="s">
        <v>69</v>
      </c>
      <c r="C55" s="34">
        <v>1393.404</v>
      </c>
    </row>
    <row r="56" spans="1:3" ht="15.75" x14ac:dyDescent="0.25">
      <c r="A56" s="41" t="s">
        <v>70</v>
      </c>
      <c r="B56" s="5" t="s">
        <v>71</v>
      </c>
      <c r="C56" s="34">
        <v>1790.7200000000003</v>
      </c>
    </row>
    <row r="57" spans="1:3" ht="15.75" x14ac:dyDescent="0.25">
      <c r="A57" s="39"/>
      <c r="B57" s="45" t="s">
        <v>72</v>
      </c>
      <c r="C57" s="46"/>
    </row>
    <row r="58" spans="1:3" x14ac:dyDescent="0.2">
      <c r="A58" s="39" t="s">
        <v>73</v>
      </c>
      <c r="B58" s="5" t="s">
        <v>74</v>
      </c>
      <c r="C58" s="34">
        <v>3272.1599999999994</v>
      </c>
    </row>
    <row r="59" spans="1:3" x14ac:dyDescent="0.2">
      <c r="A59" s="39" t="s">
        <v>75</v>
      </c>
      <c r="B59" s="5" t="s">
        <v>76</v>
      </c>
      <c r="C59" s="34">
        <v>4341.8400000000011</v>
      </c>
    </row>
    <row r="60" spans="1:3" ht="30" x14ac:dyDescent="0.2">
      <c r="A60" s="40" t="s">
        <v>125</v>
      </c>
      <c r="B60" s="5" t="s">
        <v>77</v>
      </c>
      <c r="C60" s="34">
        <v>3185.8799999999992</v>
      </c>
    </row>
    <row r="61" spans="1:3" ht="30" x14ac:dyDescent="0.2">
      <c r="A61" s="40" t="s">
        <v>126</v>
      </c>
      <c r="B61" s="5" t="s">
        <v>78</v>
      </c>
      <c r="C61" s="34">
        <v>3185.8799999999992</v>
      </c>
    </row>
    <row r="62" spans="1:3" ht="26.25" customHeight="1" x14ac:dyDescent="0.2">
      <c r="A62" s="40" t="s">
        <v>127</v>
      </c>
      <c r="B62" s="5" t="s">
        <v>79</v>
      </c>
      <c r="C62" s="34">
        <v>3185.8799999999992</v>
      </c>
    </row>
    <row r="63" spans="1:3" x14ac:dyDescent="0.2">
      <c r="A63" s="40" t="s">
        <v>128</v>
      </c>
      <c r="B63" s="5" t="s">
        <v>80</v>
      </c>
      <c r="C63" s="34">
        <v>0</v>
      </c>
    </row>
    <row r="64" spans="1:3" ht="15.75" x14ac:dyDescent="0.25">
      <c r="A64" s="39"/>
      <c r="B64" s="18" t="s">
        <v>81</v>
      </c>
      <c r="C64" s="35">
        <f>SUM(C58:C63)</f>
        <v>17171.64</v>
      </c>
    </row>
    <row r="65" spans="1:3" ht="15.75" x14ac:dyDescent="0.25">
      <c r="A65" s="39"/>
      <c r="B65" s="18"/>
      <c r="C65" s="18"/>
    </row>
    <row r="66" spans="1:3" ht="15.75" x14ac:dyDescent="0.25">
      <c r="A66" s="39"/>
      <c r="B66" s="45" t="s">
        <v>82</v>
      </c>
      <c r="C66" s="46"/>
    </row>
    <row r="67" spans="1:3" ht="17.25" customHeight="1" x14ac:dyDescent="0.2">
      <c r="A67" s="39" t="s">
        <v>83</v>
      </c>
      <c r="B67" s="5" t="s">
        <v>84</v>
      </c>
      <c r="C67" s="5"/>
    </row>
    <row r="68" spans="1:3" ht="17.25" customHeight="1" x14ac:dyDescent="0.2">
      <c r="A68" s="6"/>
      <c r="B68" s="20" t="s">
        <v>85</v>
      </c>
      <c r="C68" s="36">
        <v>370.31</v>
      </c>
    </row>
    <row r="69" spans="1:3" ht="27.75" customHeight="1" x14ac:dyDescent="0.2">
      <c r="A69" s="6"/>
      <c r="B69" s="5" t="s">
        <v>86</v>
      </c>
      <c r="C69" s="37">
        <v>3098.5</v>
      </c>
    </row>
    <row r="70" spans="1:3" ht="17.25" customHeight="1" x14ac:dyDescent="0.2">
      <c r="A70" s="6"/>
      <c r="B70" s="5" t="s">
        <v>87</v>
      </c>
      <c r="C70" s="37">
        <v>1027.5999999999999</v>
      </c>
    </row>
    <row r="71" spans="1:3" ht="30" x14ac:dyDescent="0.2">
      <c r="A71" s="39" t="s">
        <v>88</v>
      </c>
      <c r="B71" s="5" t="s">
        <v>89</v>
      </c>
      <c r="C71" s="34">
        <v>0</v>
      </c>
    </row>
    <row r="72" spans="1:3" x14ac:dyDescent="0.2">
      <c r="A72" s="6"/>
      <c r="B72" s="20" t="s">
        <v>90</v>
      </c>
      <c r="C72" s="37">
        <v>918.01</v>
      </c>
    </row>
    <row r="73" spans="1:3" x14ac:dyDescent="0.2">
      <c r="A73" s="6"/>
      <c r="B73" s="20" t="s">
        <v>91</v>
      </c>
      <c r="C73" s="37">
        <v>0</v>
      </c>
    </row>
    <row r="74" spans="1:3" x14ac:dyDescent="0.2">
      <c r="A74" s="6"/>
      <c r="B74" s="5" t="s">
        <v>92</v>
      </c>
      <c r="C74" s="37">
        <v>1836.02</v>
      </c>
    </row>
    <row r="75" spans="1:3" x14ac:dyDescent="0.2">
      <c r="A75" s="6"/>
      <c r="B75" s="5" t="s">
        <v>93</v>
      </c>
      <c r="C75" s="37">
        <v>1836.02</v>
      </c>
    </row>
    <row r="76" spans="1:3" x14ac:dyDescent="0.2">
      <c r="A76" s="39" t="s">
        <v>94</v>
      </c>
      <c r="B76" s="5" t="s">
        <v>95</v>
      </c>
      <c r="C76" s="34">
        <v>0</v>
      </c>
    </row>
    <row r="77" spans="1:3" x14ac:dyDescent="0.2">
      <c r="A77" s="39"/>
      <c r="B77" s="20" t="s">
        <v>96</v>
      </c>
      <c r="C77" s="37">
        <v>1292.8499999999999</v>
      </c>
    </row>
    <row r="78" spans="1:3" x14ac:dyDescent="0.2">
      <c r="A78" s="39"/>
      <c r="B78" s="20" t="s">
        <v>97</v>
      </c>
      <c r="C78" s="37">
        <v>1468</v>
      </c>
    </row>
    <row r="79" spans="1:3" x14ac:dyDescent="0.2">
      <c r="A79" s="39"/>
      <c r="B79" s="20" t="s">
        <v>98</v>
      </c>
      <c r="C79" s="37">
        <v>258.57</v>
      </c>
    </row>
    <row r="80" spans="1:3" x14ac:dyDescent="0.2">
      <c r="A80" s="39"/>
      <c r="B80" s="20" t="s">
        <v>99</v>
      </c>
      <c r="C80" s="37">
        <v>358.19</v>
      </c>
    </row>
    <row r="81" spans="1:3" x14ac:dyDescent="0.2">
      <c r="A81" s="39"/>
      <c r="B81" s="20" t="s">
        <v>91</v>
      </c>
      <c r="C81" s="37">
        <v>0</v>
      </c>
    </row>
    <row r="82" spans="1:3" ht="30" x14ac:dyDescent="0.2">
      <c r="A82" s="39"/>
      <c r="B82" s="5" t="s">
        <v>100</v>
      </c>
      <c r="C82" s="37">
        <v>5911.92</v>
      </c>
    </row>
    <row r="83" spans="1:3" x14ac:dyDescent="0.2">
      <c r="A83" s="39"/>
      <c r="B83" s="5" t="s">
        <v>97</v>
      </c>
      <c r="C83" s="37">
        <v>2936</v>
      </c>
    </row>
    <row r="84" spans="1:3" ht="15.75" x14ac:dyDescent="0.25">
      <c r="A84" s="39"/>
      <c r="B84" s="18" t="s">
        <v>101</v>
      </c>
      <c r="C84" s="35">
        <f>SUM(C68:C83)</f>
        <v>21311.99</v>
      </c>
    </row>
    <row r="85" spans="1:3" ht="16.5" thickBot="1" x14ac:dyDescent="0.3">
      <c r="A85" s="41" t="s">
        <v>102</v>
      </c>
      <c r="B85" s="5" t="s">
        <v>103</v>
      </c>
      <c r="C85" s="35">
        <v>18576.480000000003</v>
      </c>
    </row>
    <row r="86" spans="1:3" ht="16.5" thickBot="1" x14ac:dyDescent="0.3">
      <c r="A86" s="44">
        <v>11</v>
      </c>
      <c r="B86" s="22" t="s">
        <v>104</v>
      </c>
      <c r="C86" s="38">
        <f>C85+C84+C64+C56+C55+C52+C51+C49+C40+C27+C15</f>
        <v>145618.72699999998</v>
      </c>
    </row>
    <row r="87" spans="1:3" ht="16.5" hidden="1" thickBot="1" x14ac:dyDescent="0.3">
      <c r="A87" s="21"/>
      <c r="B87" s="22" t="s">
        <v>106</v>
      </c>
      <c r="C87" s="22"/>
    </row>
    <row r="88" spans="1:3" ht="16.5" hidden="1" thickBot="1" x14ac:dyDescent="0.3">
      <c r="A88" s="21"/>
      <c r="B88" s="22" t="s">
        <v>107</v>
      </c>
      <c r="C88" s="22" t="s">
        <v>105</v>
      </c>
    </row>
    <row r="89" spans="1:3" ht="15.75" hidden="1" x14ac:dyDescent="0.25">
      <c r="A89" s="13"/>
      <c r="B89" s="23"/>
      <c r="C89" s="23"/>
    </row>
    <row r="90" spans="1:3" ht="15.75" hidden="1" x14ac:dyDescent="0.25">
      <c r="A90" s="13"/>
      <c r="B90" s="7" t="s">
        <v>108</v>
      </c>
      <c r="C90" s="7" t="s">
        <v>2</v>
      </c>
    </row>
    <row r="91" spans="1:3" hidden="1" x14ac:dyDescent="0.2">
      <c r="A91" s="13"/>
    </row>
    <row r="92" spans="1:3" hidden="1" x14ac:dyDescent="0.2">
      <c r="A92" s="13"/>
      <c r="B92" s="9" t="s">
        <v>109</v>
      </c>
      <c r="C92" s="9" t="s">
        <v>110</v>
      </c>
    </row>
    <row r="93" spans="1:3" ht="15.75" hidden="1" x14ac:dyDescent="0.25">
      <c r="A93" s="13"/>
      <c r="B93" s="23"/>
      <c r="C93" s="23"/>
    </row>
    <row r="94" spans="1:3" hidden="1" x14ac:dyDescent="0.2"/>
    <row r="95" spans="1:3" hidden="1" x14ac:dyDescent="0.2"/>
    <row r="96" spans="1:3" hidden="1" x14ac:dyDescent="0.2">
      <c r="B96" s="8" t="s">
        <v>111</v>
      </c>
    </row>
    <row r="97" spans="1:6" hidden="1" x14ac:dyDescent="0.2"/>
    <row r="98" spans="1:6" hidden="1" x14ac:dyDescent="0.2">
      <c r="B98" s="8" t="s">
        <v>112</v>
      </c>
      <c r="C98" s="8" t="s">
        <v>113</v>
      </c>
    </row>
    <row r="99" spans="1:6" hidden="1" x14ac:dyDescent="0.2"/>
    <row r="100" spans="1:6" hidden="1" x14ac:dyDescent="0.2">
      <c r="B100" s="8" t="s">
        <v>114</v>
      </c>
    </row>
    <row r="101" spans="1:6" hidden="1" x14ac:dyDescent="0.2"/>
    <row r="102" spans="1:6" s="29" customFormat="1" x14ac:dyDescent="0.25">
      <c r="A102" s="24"/>
      <c r="B102" s="25" t="s">
        <v>120</v>
      </c>
      <c r="C102" s="26">
        <v>116246.04</v>
      </c>
      <c r="D102" s="27"/>
      <c r="E102" s="28"/>
      <c r="F102" s="28"/>
    </row>
    <row r="103" spans="1:6" s="1" customFormat="1" x14ac:dyDescent="0.25">
      <c r="A103" s="30"/>
      <c r="B103" s="25" t="s">
        <v>121</v>
      </c>
      <c r="C103" s="31">
        <v>116964.84</v>
      </c>
      <c r="D103" s="32"/>
      <c r="E103" s="32"/>
      <c r="F103" s="32"/>
    </row>
    <row r="104" spans="1:6" s="1" customFormat="1" x14ac:dyDescent="0.25">
      <c r="A104" s="24"/>
      <c r="B104" s="25" t="s">
        <v>123</v>
      </c>
      <c r="C104" s="3">
        <f>C103-C86</f>
        <v>-28653.886999999988</v>
      </c>
      <c r="D104" s="28"/>
      <c r="E104" s="28"/>
      <c r="F104" s="28"/>
    </row>
    <row r="105" spans="1:6" s="1" customFormat="1" x14ac:dyDescent="0.25">
      <c r="A105" s="24"/>
      <c r="B105" s="25" t="s">
        <v>122</v>
      </c>
      <c r="C105" s="3">
        <f>C104+C6</f>
        <v>-129404.70349999995</v>
      </c>
      <c r="D105" s="28"/>
      <c r="E105" s="28"/>
      <c r="F105" s="28"/>
    </row>
    <row r="106" spans="1:6" s="2" customFormat="1" ht="14.25" x14ac:dyDescent="0.2">
      <c r="A106" s="33"/>
    </row>
    <row r="107" spans="1:6" s="2" customFormat="1" ht="14.25" x14ac:dyDescent="0.2">
      <c r="A107" s="33"/>
    </row>
    <row r="108" spans="1:6" s="2" customFormat="1" ht="14.25" x14ac:dyDescent="0.2">
      <c r="A108" s="33"/>
    </row>
    <row r="109" spans="1:6" s="2" customFormat="1" ht="14.25" x14ac:dyDescent="0.2">
      <c r="A109" s="33"/>
    </row>
    <row r="110" spans="1:6" s="2" customFormat="1" ht="14.25" x14ac:dyDescent="0.2">
      <c r="A110" s="33"/>
    </row>
    <row r="111" spans="1:6" s="2" customFormat="1" ht="14.25" x14ac:dyDescent="0.2">
      <c r="A111" s="33"/>
    </row>
    <row r="112" spans="1:6" s="2" customFormat="1" ht="14.25" x14ac:dyDescent="0.2">
      <c r="A112" s="33"/>
    </row>
    <row r="113" spans="1:1" s="2" customFormat="1" ht="14.25" x14ac:dyDescent="0.2">
      <c r="A113" s="33"/>
    </row>
    <row r="114" spans="1:1" s="2" customFormat="1" ht="14.25" x14ac:dyDescent="0.2">
      <c r="A114" s="33"/>
    </row>
    <row r="115" spans="1:1" s="2" customFormat="1" ht="14.25" x14ac:dyDescent="0.2">
      <c r="A115" s="33"/>
    </row>
    <row r="116" spans="1:1" s="2" customFormat="1" ht="14.25" x14ac:dyDescent="0.2">
      <c r="A116" s="33"/>
    </row>
    <row r="117" spans="1:1" s="2" customFormat="1" ht="14.25" x14ac:dyDescent="0.2">
      <c r="A117" s="33"/>
    </row>
    <row r="118" spans="1:1" s="2" customFormat="1" ht="14.25" x14ac:dyDescent="0.2">
      <c r="A118" s="33"/>
    </row>
    <row r="119" spans="1:1" s="2" customFormat="1" ht="14.25" x14ac:dyDescent="0.2">
      <c r="A119" s="33"/>
    </row>
    <row r="120" spans="1:1" s="2" customFormat="1" ht="14.25" x14ac:dyDescent="0.2">
      <c r="A120" s="33"/>
    </row>
  </sheetData>
  <mergeCells count="10">
    <mergeCell ref="B66:C66"/>
    <mergeCell ref="B16:C16"/>
    <mergeCell ref="B29:C29"/>
    <mergeCell ref="B42:C42"/>
    <mergeCell ref="A1:B1"/>
    <mergeCell ref="A2:B2"/>
    <mergeCell ref="A3:B3"/>
    <mergeCell ref="A4:B4"/>
    <mergeCell ref="B50:C50"/>
    <mergeCell ref="B57:C5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2021-01-18T07:39:51Z</dcterms:created>
  <dcterms:modified xsi:type="dcterms:W3CDTF">2021-03-09T03:55:30Z</dcterms:modified>
</cp:coreProperties>
</file>