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4" i="1" l="1"/>
  <c r="C113" i="1"/>
  <c r="C93" i="1"/>
  <c r="C60" i="1"/>
  <c r="C44" i="1"/>
  <c r="C37" i="1"/>
  <c r="C29" i="1"/>
  <c r="C13" i="1"/>
  <c r="C17" i="1" s="1"/>
  <c r="C95" i="1" l="1"/>
</calcChain>
</file>

<file path=xl/sharedStrings.xml><?xml version="1.0" encoding="utf-8"?>
<sst xmlns="http://schemas.openxmlformats.org/spreadsheetml/2006/main" count="141" uniqueCount="138">
  <si>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</si>
  <si>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</si>
  <si>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</si>
  <si>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</si>
  <si>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</si>
  <si>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</si>
  <si>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</si>
  <si>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</si>
  <si>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</si>
  <si>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</si>
  <si>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</si>
  <si>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</si>
  <si>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</si>
  <si>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</si>
  <si>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</si>
  <si>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</si>
  <si>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</si>
  <si>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</si>
  <si>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</si>
  <si>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</si>
  <si>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</si>
  <si>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</si>
  <si>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</si>
  <si>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</si>
  <si>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</si>
  <si>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</si>
  <si>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</si>
  <si>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</si>
  <si>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</si>
  <si>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</si>
  <si>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</si>
  <si>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</si>
  <si>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</si>
  <si>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</si>
  <si>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</si>
  <si>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</si>
  <si>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</si>
  <si>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</si>
  <si>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</si>
  <si>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</si>
  <si>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</si>
  <si>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</si>
  <si>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</si>
  <si>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</si>
  <si>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</si>
  <si>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</si>
  <si>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</si>
  <si>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</si>
  <si>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</si>
  <si>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</si>
  <si>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</si>
  <si>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</si>
  <si>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</si>
  <si>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</si>
  <si>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</si>
  <si>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</si>
  <si>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</si>
  <si>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</si>
  <si>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</si>
  <si>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</si>
  <si>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</si>
  <si>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</si>
  <si>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</si>
  <si>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</si>
  <si>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</si>
  <si>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</si>
  <si>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</si>
  <si>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</si>
  <si>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</si>
  <si>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</si>
  <si>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</si>
  <si>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</si>
  <si>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</si>
  <si>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</si>
  <si>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</si>
  <si>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</si>
  <si>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</si>
  <si>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</si>
  <si>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</si>
  <si>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</si>
  <si>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</si>
  <si>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</si>
  <si>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</si>
  <si>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ВиК (непредв. работы)</t>
  </si>
  <si>
    <t>установка сбросного вентиля Ду 15 мм на ст.отопления л/кл - 2 подъезд</t>
  </si>
  <si>
    <t xml:space="preserve">устранение засора в МКД в подвале </t>
  </si>
  <si>
    <t>замена вентиля на стояке ХВС Ду 20 мм с отжигом (стояк кв.№1)</t>
  </si>
  <si>
    <t>смена резьбы Ду 15 мм</t>
  </si>
  <si>
    <t>сварочные работы</t>
  </si>
  <si>
    <t>замена вентиля бронзового Ду 15 мм на стояках ГВС с отжигом (стояк кв.13,14,15,16)</t>
  </si>
  <si>
    <t>замена вентиля чугунного Ду 25 мм на стояках ГВС с отжигом (стояк кв.13,14,15,16)</t>
  </si>
  <si>
    <t>устранение  канализационного засора в МКД (коллектор)</t>
  </si>
  <si>
    <t>смена сбросного вентиля Ду 15  мм (кв.№18 ст.п/сушителя)</t>
  </si>
  <si>
    <t>устранение канализационного засора в МКД (коллектор)</t>
  </si>
  <si>
    <t xml:space="preserve"> 9.3</t>
  </si>
  <si>
    <t>Текущий ремонт конструктивных элементов (непр. работы)</t>
  </si>
  <si>
    <t>утепление продухов изовером в один слой т.50 мм</t>
  </si>
  <si>
    <t>утепление продухов плитами Технониколь</t>
  </si>
  <si>
    <t>сброс снега с кролви (наносы)</t>
  </si>
  <si>
    <t>открытие продухов</t>
  </si>
  <si>
    <t>смена проушин на чердачном люке</t>
  </si>
  <si>
    <t>установка навесного замка на чердачном люке</t>
  </si>
  <si>
    <t>промазка основания кровли (цементно-песчанной стяжки) битумным праймером и швов в ковре мягкой кровли</t>
  </si>
  <si>
    <t>установка навесного замка ЗНВ-2 на чердачном люке</t>
  </si>
  <si>
    <t>укрепление проушины</t>
  </si>
  <si>
    <t>ремонт мягкой кровли рулонного покрытия в 1 слой линокрома ТКП с ТВкв.33</t>
  </si>
  <si>
    <t>стоимость работы телевышки</t>
  </si>
  <si>
    <t>ремонт мягкой кровли рулонного покрытия в 1 слой линокрома с ТВ, козырька выхода на кровлю кв.33</t>
  </si>
  <si>
    <t>распиловка веток на более мелкие у площадок ТБО для вывоза Промтех Экоресурс (Д/Пр.16, Д/Пр.24, Полевая 21)</t>
  </si>
  <si>
    <t>герметизация швов монтажной пеной в карнизных плитах с автовышки кв.33</t>
  </si>
  <si>
    <t>стоимость работы автовышки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</si>
  <si>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</si>
  <si>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</si>
  <si>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</si>
  <si>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</si>
  <si>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</si>
  <si>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 2019 год</t>
  </si>
  <si>
    <t xml:space="preserve">Тариф Согласованный ОС на 2017 год 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</si>
  <si>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</si>
  <si>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</si>
  <si>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</si>
  <si>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</si>
  <si>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</si>
  <si>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Протокол ОС от  ____      _________________</t>
  </si>
  <si>
    <t>по управлению и обслуживанию</t>
  </si>
  <si>
    <t>МКД по ул.Диктатуры Пролетариата 16</t>
  </si>
  <si>
    <t xml:space="preserve">Отчет за 2020 г </t>
  </si>
  <si>
    <t>Результат на 01.01.2020 ("+"- экономия, "-" - перерасход)</t>
  </si>
  <si>
    <t>Дезинфекция почтовых ящиков, дверей</t>
  </si>
  <si>
    <r>
      <t xml:space="preserve">ремонт контейнера ТБО сваркой с усилением уголком (50*50 *700)*4 шт; Lсв.шва - 2мп; окраска  </t>
    </r>
    <r>
      <rPr>
        <i/>
        <sz val="12"/>
        <rFont val="Arial"/>
        <family val="2"/>
        <charset val="204"/>
      </rPr>
      <t>Контейнер Д/Пролетариата 16,18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</si>
  <si>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</si>
  <si>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</si>
  <si>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</si>
  <si>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</si>
  <si>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1.5</t>
  </si>
  <si>
    <t xml:space="preserve"> 8.3</t>
  </si>
  <si>
    <t xml:space="preserve"> 8.4</t>
  </si>
  <si>
    <t xml:space="preserve">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</si>
</sst>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0" xfId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/>
    <xf numFmtId="0" fontId="10" fillId="0" borderId="1" xfId="0" applyFont="1" applyFill="1" applyBorder="1" applyAlignment="1"/>
    <xf numFmtId="0" fontId="11" fillId="0" borderId="1" xfId="1" applyFont="1" applyBorder="1" applyAlignment="1">
      <alignment horizontal="center"/>
    </xf>
    <xf numFmtId="0" fontId="3" fillId="0" borderId="1" xfId="1" applyFont="1" applyBorder="1"/>
    <xf numFmtId="2" fontId="12" fillId="0" borderId="1" xfId="2" applyNumberFormat="1" applyFont="1" applyFill="1" applyBorder="1" applyAlignment="1"/>
    <xf numFmtId="2" fontId="11" fillId="0" borderId="0" xfId="1" applyNumberFormat="1" applyFont="1"/>
    <xf numFmtId="0" fontId="11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2" fillId="0" borderId="1" xfId="2" applyNumberFormat="1" applyFont="1" applyBorder="1" applyAlignment="1"/>
    <xf numFmtId="0" fontId="4" fillId="0" borderId="0" xfId="0" applyFont="1" applyAlignment="1">
      <alignment horizontal="center"/>
    </xf>
    <xf numFmtId="0" fontId="6" fillId="0" borderId="1" xfId="0" applyNumberFormat="1" applyFont="1" applyFill="1" applyBorder="1" applyAlignment="1"/>
    <xf numFmtId="16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topLeftCell="A71" workbookViewId="0">
      <selection activeCell="C115" sqref="C115"/>
    </sheetView>
  </sheetViews>
  <sheetFormatPr defaultRowHeight="15" x14ac:dyDescent="0.2"/>
  <cols>
    <col min="1" max="1" width="6.7109375" style="7" customWidth="1"/>
    <col min="2" max="2" width="79.42578125" style="7" customWidth="1"/>
    <col min="3" max="3" width="12.7109375" style="7" customWidth="1"/>
    <col min="4" max="201" width="9.140625" style="7"/>
    <col min="202" max="202" width="4" style="7" customWidth="1"/>
    <col min="203" max="203" width="49.5703125" style="7" customWidth="1"/>
    <col min="204" max="204" width="10.42578125" style="7" customWidth="1"/>
    <col min="205" max="205" width="7.28515625" style="7" customWidth="1"/>
    <col min="206" max="206" width="8.140625" style="7" customWidth="1"/>
    <col min="207" max="207" width="5.42578125" style="7" customWidth="1"/>
    <col min="208" max="208" width="9" style="7" customWidth="1"/>
    <col min="209" max="209" width="9.5703125" style="7" bestFit="1" customWidth="1"/>
    <col min="210" max="210" width="8.28515625" style="7" customWidth="1"/>
    <col min="211" max="211" width="9.5703125" style="7" customWidth="1"/>
    <col min="212" max="218" width="8.28515625" style="7" customWidth="1"/>
    <col min="219" max="16384" width="9.140625" style="7"/>
  </cols>
  <sheetData>
    <row r="1" spans="1:3" s="9" customFormat="1" ht="15.75" x14ac:dyDescent="0.25">
      <c r="A1" s="49" t="s">
        <v>126</v>
      </c>
      <c r="B1" s="49"/>
    </row>
    <row r="2" spans="1:3" s="9" customFormat="1" ht="15.75" x14ac:dyDescent="0.25">
      <c r="A2" s="49" t="s">
        <v>124</v>
      </c>
      <c r="B2" s="49"/>
    </row>
    <row r="3" spans="1:3" s="9" customFormat="1" ht="15.75" x14ac:dyDescent="0.25">
      <c r="A3" s="49" t="s">
        <v>125</v>
      </c>
      <c r="B3" s="49"/>
    </row>
    <row r="4" spans="1:3" s="9" customFormat="1" ht="15.75" x14ac:dyDescent="0.25">
      <c r="A4" s="3"/>
      <c r="B4" s="3"/>
    </row>
    <row r="5" spans="1:3" x14ac:dyDescent="0.2">
      <c r="A5" s="10"/>
      <c r="B5" s="11" t="s">
        <v>127</v>
      </c>
      <c r="C5" s="7">
        <v>-79940.281600000017</v>
      </c>
    </row>
    <row r="6" spans="1:3" ht="15.75" x14ac:dyDescent="0.25">
      <c r="A6" s="26"/>
      <c r="B6" s="12" t="s">
        <v>1</v>
      </c>
      <c r="C6" s="13"/>
    </row>
    <row r="7" spans="1:3" x14ac:dyDescent="0.2">
      <c r="A7" s="40" t="s">
        <v>3</v>
      </c>
      <c r="B7" s="4" t="s">
        <v>4</v>
      </c>
      <c r="C7" s="4"/>
    </row>
    <row r="8" spans="1:3" ht="24" customHeight="1" x14ac:dyDescent="0.2">
      <c r="A8" s="40"/>
      <c r="B8" s="4" t="s">
        <v>5</v>
      </c>
      <c r="C8" s="24">
        <v>13658.688</v>
      </c>
    </row>
    <row r="9" spans="1:3" x14ac:dyDescent="0.2">
      <c r="A9" s="40"/>
      <c r="B9" s="4" t="s">
        <v>0</v>
      </c>
      <c r="C9" s="24">
        <v>5201.2800000000007</v>
      </c>
    </row>
    <row r="10" spans="1:3" x14ac:dyDescent="0.2">
      <c r="A10" s="41" t="s">
        <v>6</v>
      </c>
      <c r="B10" s="4" t="s">
        <v>7</v>
      </c>
      <c r="C10" s="24">
        <v>0</v>
      </c>
    </row>
    <row r="11" spans="1:3" x14ac:dyDescent="0.2">
      <c r="A11" s="40"/>
      <c r="B11" s="4" t="s">
        <v>5</v>
      </c>
      <c r="C11" s="24">
        <v>16108.343999999996</v>
      </c>
    </row>
    <row r="12" spans="1:3" x14ac:dyDescent="0.2">
      <c r="A12" s="40"/>
      <c r="B12" s="4" t="s">
        <v>0</v>
      </c>
      <c r="C12" s="24">
        <v>6538.7519999999995</v>
      </c>
    </row>
    <row r="13" spans="1:3" ht="45" x14ac:dyDescent="0.2">
      <c r="A13" s="40" t="s">
        <v>8</v>
      </c>
      <c r="B13" s="4" t="s">
        <v>9</v>
      </c>
      <c r="C13" s="24">
        <f>3058.3409-C15</f>
        <v>2368.3009000000002</v>
      </c>
    </row>
    <row r="14" spans="1:3" ht="21" customHeight="1" x14ac:dyDescent="0.2">
      <c r="A14" s="40" t="s">
        <v>10</v>
      </c>
      <c r="B14" s="4" t="s">
        <v>11</v>
      </c>
      <c r="C14" s="24">
        <v>103.60439999999998</v>
      </c>
    </row>
    <row r="15" spans="1:3" x14ac:dyDescent="0.2">
      <c r="A15" s="40" t="s">
        <v>134</v>
      </c>
      <c r="B15" s="4" t="s">
        <v>128</v>
      </c>
      <c r="C15" s="24">
        <v>690.04</v>
      </c>
    </row>
    <row r="16" spans="1:3" x14ac:dyDescent="0.2">
      <c r="A16" s="40" t="s">
        <v>12</v>
      </c>
      <c r="B16" s="4" t="s">
        <v>13</v>
      </c>
      <c r="C16" s="24">
        <v>0</v>
      </c>
    </row>
    <row r="17" spans="1:3" ht="15.75" x14ac:dyDescent="0.25">
      <c r="A17" s="40"/>
      <c r="B17" s="15" t="s">
        <v>14</v>
      </c>
      <c r="C17" s="25">
        <f>SUM(C8:C16)</f>
        <v>44669.009299999998</v>
      </c>
    </row>
    <row r="18" spans="1:3" ht="14.25" customHeight="1" x14ac:dyDescent="0.25">
      <c r="A18" s="40" t="s">
        <v>15</v>
      </c>
      <c r="B18" s="47" t="s">
        <v>16</v>
      </c>
      <c r="C18" s="48"/>
    </row>
    <row r="19" spans="1:3" ht="14.25" customHeight="1" x14ac:dyDescent="0.2">
      <c r="A19" s="40" t="s">
        <v>17</v>
      </c>
      <c r="B19" s="4" t="s">
        <v>18</v>
      </c>
      <c r="C19" s="24">
        <v>1808.296</v>
      </c>
    </row>
    <row r="20" spans="1:3" ht="17.25" customHeight="1" x14ac:dyDescent="0.2">
      <c r="A20" s="40" t="s">
        <v>19</v>
      </c>
      <c r="B20" s="4" t="s">
        <v>20</v>
      </c>
      <c r="C20" s="24">
        <v>1272.3480000000004</v>
      </c>
    </row>
    <row r="21" spans="1:3" ht="18" customHeight="1" x14ac:dyDescent="0.2">
      <c r="A21" s="40" t="s">
        <v>21</v>
      </c>
      <c r="B21" s="4" t="s">
        <v>22</v>
      </c>
      <c r="C21" s="24">
        <v>608.32799999999997</v>
      </c>
    </row>
    <row r="22" spans="1:3" x14ac:dyDescent="0.2">
      <c r="A22" s="40" t="s">
        <v>23</v>
      </c>
      <c r="B22" s="4" t="s">
        <v>24</v>
      </c>
      <c r="C22" s="24">
        <v>1220.8000000000002</v>
      </c>
    </row>
    <row r="23" spans="1:3" x14ac:dyDescent="0.2">
      <c r="A23" s="40" t="s">
        <v>25</v>
      </c>
      <c r="B23" s="4" t="s">
        <v>26</v>
      </c>
      <c r="C23" s="24">
        <v>10972.350000000002</v>
      </c>
    </row>
    <row r="24" spans="1:3" x14ac:dyDescent="0.2">
      <c r="A24" s="40" t="s">
        <v>27</v>
      </c>
      <c r="B24" s="4" t="s">
        <v>28</v>
      </c>
      <c r="C24" s="24">
        <v>4001.4480000000003</v>
      </c>
    </row>
    <row r="25" spans="1:3" x14ac:dyDescent="0.2">
      <c r="A25" s="40" t="s">
        <v>29</v>
      </c>
      <c r="B25" s="4" t="s">
        <v>30</v>
      </c>
      <c r="C25" s="24">
        <v>2349.6679999999997</v>
      </c>
    </row>
    <row r="26" spans="1:3" ht="30" x14ac:dyDescent="0.2">
      <c r="A26" s="40" t="s">
        <v>31</v>
      </c>
      <c r="B26" s="4" t="s">
        <v>32</v>
      </c>
      <c r="C26" s="24">
        <v>362.88000000000005</v>
      </c>
    </row>
    <row r="27" spans="1:3" ht="30" x14ac:dyDescent="0.2">
      <c r="A27" s="40" t="s">
        <v>33</v>
      </c>
      <c r="B27" s="4" t="s">
        <v>34</v>
      </c>
      <c r="C27" s="24">
        <v>5460.7519999999995</v>
      </c>
    </row>
    <row r="28" spans="1:3" x14ac:dyDescent="0.2">
      <c r="A28" s="40" t="s">
        <v>35</v>
      </c>
      <c r="B28" s="4" t="s">
        <v>36</v>
      </c>
      <c r="C28" s="24">
        <v>1310.904</v>
      </c>
    </row>
    <row r="29" spans="1:3" ht="15.75" x14ac:dyDescent="0.25">
      <c r="A29" s="14"/>
      <c r="B29" s="15" t="s">
        <v>37</v>
      </c>
      <c r="C29" s="25">
        <f>SUM(C19:C28)</f>
        <v>29367.774000000005</v>
      </c>
    </row>
    <row r="30" spans="1:3" ht="14.25" customHeight="1" x14ac:dyDescent="0.25">
      <c r="A30" s="14"/>
      <c r="B30" s="47" t="s">
        <v>38</v>
      </c>
      <c r="C30" s="48"/>
    </row>
    <row r="31" spans="1:3" ht="14.25" customHeight="1" x14ac:dyDescent="0.2">
      <c r="A31" s="42">
        <v>43103</v>
      </c>
      <c r="B31" s="4" t="s">
        <v>39</v>
      </c>
      <c r="C31" s="24">
        <v>16102.7</v>
      </c>
    </row>
    <row r="32" spans="1:3" ht="17.25" customHeight="1" x14ac:dyDescent="0.2">
      <c r="A32" s="42">
        <v>43134</v>
      </c>
      <c r="B32" s="4" t="s">
        <v>40</v>
      </c>
      <c r="C32" s="24">
        <v>20636.98</v>
      </c>
    </row>
    <row r="33" spans="1:3" ht="13.5" customHeight="1" x14ac:dyDescent="0.2">
      <c r="A33" s="42">
        <v>43162</v>
      </c>
      <c r="B33" s="4" t="s">
        <v>41</v>
      </c>
      <c r="C33" s="24">
        <v>10925.46</v>
      </c>
    </row>
    <row r="34" spans="1:3" ht="13.5" customHeight="1" x14ac:dyDescent="0.2">
      <c r="A34" s="42">
        <v>43193</v>
      </c>
      <c r="B34" s="4" t="s">
        <v>42</v>
      </c>
      <c r="C34" s="24">
        <v>760.37999999999988</v>
      </c>
    </row>
    <row r="35" spans="1:3" ht="17.25" customHeight="1" x14ac:dyDescent="0.2">
      <c r="A35" s="42">
        <v>43223</v>
      </c>
      <c r="B35" s="4" t="s">
        <v>43</v>
      </c>
      <c r="C35" s="24">
        <v>877.08</v>
      </c>
    </row>
    <row r="36" spans="1:3" x14ac:dyDescent="0.2">
      <c r="A36" s="42">
        <v>43315</v>
      </c>
      <c r="B36" s="4" t="s">
        <v>44</v>
      </c>
      <c r="C36" s="24">
        <v>250.68</v>
      </c>
    </row>
    <row r="37" spans="1:3" ht="15.75" x14ac:dyDescent="0.25">
      <c r="A37" s="43"/>
      <c r="B37" s="15" t="s">
        <v>45</v>
      </c>
      <c r="C37" s="25">
        <f>SUM(C31:C36)</f>
        <v>49553.279999999999</v>
      </c>
    </row>
    <row r="38" spans="1:3" ht="15.75" x14ac:dyDescent="0.25">
      <c r="A38" s="43"/>
      <c r="B38" s="47" t="s">
        <v>46</v>
      </c>
      <c r="C38" s="48"/>
    </row>
    <row r="39" spans="1:3" x14ac:dyDescent="0.2">
      <c r="A39" s="43" t="s">
        <v>47</v>
      </c>
      <c r="B39" s="16" t="s">
        <v>48</v>
      </c>
      <c r="C39" s="24">
        <v>12040.64</v>
      </c>
    </row>
    <row r="40" spans="1:3" ht="30" x14ac:dyDescent="0.2">
      <c r="A40" s="43" t="s">
        <v>49</v>
      </c>
      <c r="B40" s="4" t="s">
        <v>50</v>
      </c>
      <c r="C40" s="24">
        <v>3010.16</v>
      </c>
    </row>
    <row r="41" spans="1:3" x14ac:dyDescent="0.2">
      <c r="A41" s="43" t="s">
        <v>51</v>
      </c>
      <c r="B41" s="4" t="s">
        <v>52</v>
      </c>
      <c r="C41" s="24">
        <v>15218.880000000001</v>
      </c>
    </row>
    <row r="42" spans="1:3" ht="30" x14ac:dyDescent="0.2">
      <c r="A42" s="43" t="s">
        <v>53</v>
      </c>
      <c r="B42" s="4" t="s">
        <v>54</v>
      </c>
      <c r="C42" s="24">
        <v>6020.32</v>
      </c>
    </row>
    <row r="43" spans="1:3" x14ac:dyDescent="0.2">
      <c r="A43" s="43" t="s">
        <v>55</v>
      </c>
      <c r="B43" s="4" t="s">
        <v>56</v>
      </c>
      <c r="C43" s="24">
        <v>1742.3</v>
      </c>
    </row>
    <row r="44" spans="1:3" ht="15.75" x14ac:dyDescent="0.25">
      <c r="A44" s="43"/>
      <c r="B44" s="15" t="s">
        <v>57</v>
      </c>
      <c r="C44" s="25">
        <f>SUM(C39:C43)</f>
        <v>38032.300000000003</v>
      </c>
    </row>
    <row r="45" spans="1:3" ht="15.75" x14ac:dyDescent="0.25">
      <c r="A45" s="43"/>
      <c r="B45" s="47" t="s">
        <v>58</v>
      </c>
      <c r="C45" s="48"/>
    </row>
    <row r="46" spans="1:3" ht="30.75" x14ac:dyDescent="0.25">
      <c r="A46" s="43" t="s">
        <v>59</v>
      </c>
      <c r="B46" s="4" t="s">
        <v>60</v>
      </c>
      <c r="C46" s="25">
        <v>16869.12</v>
      </c>
    </row>
    <row r="47" spans="1:3" ht="14.25" customHeight="1" x14ac:dyDescent="0.25">
      <c r="A47" s="43" t="s">
        <v>61</v>
      </c>
      <c r="B47" s="4" t="s">
        <v>62</v>
      </c>
      <c r="C47" s="25">
        <v>4767.3600000000006</v>
      </c>
    </row>
    <row r="48" spans="1:3" ht="15.75" x14ac:dyDescent="0.25">
      <c r="A48" s="43"/>
      <c r="B48" s="15" t="s">
        <v>63</v>
      </c>
      <c r="C48" s="25"/>
    </row>
    <row r="49" spans="1:3" ht="15.75" x14ac:dyDescent="0.25">
      <c r="A49" s="43"/>
      <c r="B49" s="4"/>
      <c r="C49" s="25"/>
    </row>
    <row r="50" spans="1:3" ht="15.75" x14ac:dyDescent="0.25">
      <c r="A50" s="44" t="s">
        <v>64</v>
      </c>
      <c r="B50" s="4" t="s">
        <v>65</v>
      </c>
      <c r="C50" s="25">
        <v>1857.8720000000001</v>
      </c>
    </row>
    <row r="51" spans="1:3" ht="15.75" x14ac:dyDescent="0.25">
      <c r="A51" s="44" t="s">
        <v>66</v>
      </c>
      <c r="B51" s="4" t="s">
        <v>67</v>
      </c>
      <c r="C51" s="25">
        <v>1790.7200000000003</v>
      </c>
    </row>
    <row r="52" spans="1:3" x14ac:dyDescent="0.2">
      <c r="A52" s="43"/>
      <c r="B52" s="4"/>
      <c r="C52" s="24"/>
    </row>
    <row r="53" spans="1:3" ht="15.75" x14ac:dyDescent="0.25">
      <c r="A53" s="43"/>
      <c r="B53" s="15" t="s">
        <v>68</v>
      </c>
      <c r="C53" s="24"/>
    </row>
    <row r="54" spans="1:3" x14ac:dyDescent="0.2">
      <c r="A54" s="43" t="s">
        <v>69</v>
      </c>
      <c r="B54" s="4" t="s">
        <v>70</v>
      </c>
      <c r="C54" s="24">
        <v>3272.1599999999994</v>
      </c>
    </row>
    <row r="55" spans="1:3" x14ac:dyDescent="0.2">
      <c r="A55" s="43" t="s">
        <v>71</v>
      </c>
      <c r="B55" s="4" t="s">
        <v>72</v>
      </c>
      <c r="C55" s="24">
        <v>4341.8400000000011</v>
      </c>
    </row>
    <row r="56" spans="1:3" ht="30" x14ac:dyDescent="0.2">
      <c r="A56" s="45" t="s">
        <v>135</v>
      </c>
      <c r="B56" s="4" t="s">
        <v>73</v>
      </c>
      <c r="C56" s="24">
        <v>3185.8799999999992</v>
      </c>
    </row>
    <row r="57" spans="1:3" ht="30" x14ac:dyDescent="0.2">
      <c r="A57" s="45" t="s">
        <v>136</v>
      </c>
      <c r="B57" s="4" t="s">
        <v>74</v>
      </c>
      <c r="C57" s="24">
        <v>3185.8799999999992</v>
      </c>
    </row>
    <row r="58" spans="1:3" ht="30" x14ac:dyDescent="0.2">
      <c r="A58" s="45" t="s">
        <v>137</v>
      </c>
      <c r="B58" s="4" t="s">
        <v>75</v>
      </c>
      <c r="C58" s="24">
        <v>3185.8799999999992</v>
      </c>
    </row>
    <row r="59" spans="1:3" x14ac:dyDescent="0.2">
      <c r="A59" s="14"/>
      <c r="B59" s="4" t="s">
        <v>76</v>
      </c>
      <c r="C59" s="24">
        <v>0</v>
      </c>
    </row>
    <row r="60" spans="1:3" ht="15.75" x14ac:dyDescent="0.25">
      <c r="A60" s="14"/>
      <c r="B60" s="15" t="s">
        <v>77</v>
      </c>
      <c r="C60" s="25">
        <f>SUM(C54:C59)</f>
        <v>17171.64</v>
      </c>
    </row>
    <row r="61" spans="1:3" ht="15.75" x14ac:dyDescent="0.25">
      <c r="A61" s="14"/>
      <c r="B61" s="47" t="s">
        <v>78</v>
      </c>
      <c r="C61" s="48"/>
    </row>
    <row r="62" spans="1:3" ht="14.25" customHeight="1" x14ac:dyDescent="0.2">
      <c r="A62" s="14" t="s">
        <v>79</v>
      </c>
      <c r="B62" s="4" t="s">
        <v>80</v>
      </c>
      <c r="C62" s="4">
        <v>0</v>
      </c>
    </row>
    <row r="63" spans="1:3" ht="14.25" customHeight="1" x14ac:dyDescent="0.2">
      <c r="A63" s="17"/>
      <c r="B63" s="5" t="s">
        <v>81</v>
      </c>
      <c r="C63" s="26">
        <v>370.31</v>
      </c>
    </row>
    <row r="64" spans="1:3" ht="14.25" customHeight="1" x14ac:dyDescent="0.2">
      <c r="A64" s="17"/>
      <c r="B64" s="5" t="s">
        <v>81</v>
      </c>
      <c r="C64" s="27">
        <v>370.31</v>
      </c>
    </row>
    <row r="65" spans="1:3" ht="21" customHeight="1" x14ac:dyDescent="0.2">
      <c r="A65" s="14" t="s">
        <v>82</v>
      </c>
      <c r="B65" s="4" t="s">
        <v>83</v>
      </c>
      <c r="C65" s="4">
        <v>0</v>
      </c>
    </row>
    <row r="66" spans="1:3" ht="17.25" customHeight="1" x14ac:dyDescent="0.2">
      <c r="A66" s="17"/>
      <c r="B66" s="4" t="s">
        <v>84</v>
      </c>
      <c r="C66" s="27">
        <v>918.01</v>
      </c>
    </row>
    <row r="67" spans="1:3" ht="16.5" customHeight="1" x14ac:dyDescent="0.2">
      <c r="A67" s="17"/>
      <c r="B67" s="5" t="s">
        <v>85</v>
      </c>
      <c r="C67" s="27">
        <v>0</v>
      </c>
    </row>
    <row r="68" spans="1:3" ht="15.75" customHeight="1" x14ac:dyDescent="0.2">
      <c r="A68" s="17"/>
      <c r="B68" s="4" t="s">
        <v>86</v>
      </c>
      <c r="C68" s="27">
        <v>918.01</v>
      </c>
    </row>
    <row r="69" spans="1:3" ht="18" customHeight="1" x14ac:dyDescent="0.2">
      <c r="A69" s="17"/>
      <c r="B69" s="4" t="s">
        <v>87</v>
      </c>
      <c r="C69" s="27">
        <v>70.400000000000006</v>
      </c>
    </row>
    <row r="70" spans="1:3" ht="19.5" customHeight="1" x14ac:dyDescent="0.2">
      <c r="A70" s="17"/>
      <c r="B70" s="4" t="s">
        <v>88</v>
      </c>
      <c r="C70" s="27">
        <v>663.48</v>
      </c>
    </row>
    <row r="71" spans="1:3" ht="29.25" customHeight="1" x14ac:dyDescent="0.2">
      <c r="A71" s="17"/>
      <c r="B71" s="4" t="s">
        <v>89</v>
      </c>
      <c r="C71" s="27">
        <v>3672.04</v>
      </c>
    </row>
    <row r="72" spans="1:3" ht="30" customHeight="1" x14ac:dyDescent="0.2">
      <c r="A72" s="17"/>
      <c r="B72" s="4" t="s">
        <v>90</v>
      </c>
      <c r="C72" s="27">
        <v>2754.0299999999997</v>
      </c>
    </row>
    <row r="73" spans="1:3" ht="12" customHeight="1" x14ac:dyDescent="0.2">
      <c r="A73" s="17"/>
      <c r="B73" s="5" t="s">
        <v>91</v>
      </c>
      <c r="C73" s="27">
        <v>0</v>
      </c>
    </row>
    <row r="74" spans="1:3" ht="18.75" customHeight="1" x14ac:dyDescent="0.2">
      <c r="A74" s="17"/>
      <c r="B74" s="4" t="s">
        <v>92</v>
      </c>
      <c r="C74" s="27">
        <v>918.01</v>
      </c>
    </row>
    <row r="75" spans="1:3" ht="16.5" customHeight="1" x14ac:dyDescent="0.2">
      <c r="A75" s="17"/>
      <c r="B75" s="5" t="s">
        <v>93</v>
      </c>
      <c r="C75" s="26">
        <v>0</v>
      </c>
    </row>
    <row r="76" spans="1:3" ht="17.25" customHeight="1" x14ac:dyDescent="0.2">
      <c r="A76" s="14" t="s">
        <v>94</v>
      </c>
      <c r="B76" s="4" t="s">
        <v>95</v>
      </c>
      <c r="C76" s="4">
        <v>0</v>
      </c>
    </row>
    <row r="77" spans="1:3" ht="18.75" customHeight="1" x14ac:dyDescent="0.2">
      <c r="A77" s="14"/>
      <c r="B77" s="5" t="s">
        <v>96</v>
      </c>
      <c r="C77" s="27">
        <v>546.44799999999998</v>
      </c>
    </row>
    <row r="78" spans="1:3" ht="21" customHeight="1" x14ac:dyDescent="0.2">
      <c r="A78" s="14"/>
      <c r="B78" s="5" t="s">
        <v>97</v>
      </c>
      <c r="C78" s="27">
        <v>843.09120000000007</v>
      </c>
    </row>
    <row r="79" spans="1:3" ht="20.25" customHeight="1" x14ac:dyDescent="0.2">
      <c r="A79" s="14"/>
      <c r="B79" s="5" t="s">
        <v>98</v>
      </c>
      <c r="C79" s="27">
        <v>1149.2</v>
      </c>
    </row>
    <row r="80" spans="1:3" ht="34.5" customHeight="1" x14ac:dyDescent="0.2">
      <c r="A80" s="14"/>
      <c r="B80" s="4" t="s">
        <v>129</v>
      </c>
      <c r="C80" s="27">
        <v>906.48</v>
      </c>
    </row>
    <row r="81" spans="1:3" ht="18" customHeight="1" x14ac:dyDescent="0.2">
      <c r="A81" s="17"/>
      <c r="B81" s="5" t="s">
        <v>99</v>
      </c>
      <c r="C81" s="27">
        <v>498.84000000000003</v>
      </c>
    </row>
    <row r="82" spans="1:3" ht="21.75" customHeight="1" x14ac:dyDescent="0.2">
      <c r="A82" s="14"/>
      <c r="B82" s="5" t="s">
        <v>100</v>
      </c>
      <c r="C82" s="27">
        <v>486</v>
      </c>
    </row>
    <row r="83" spans="1:3" ht="16.5" customHeight="1" x14ac:dyDescent="0.2">
      <c r="A83" s="18"/>
      <c r="B83" s="5" t="s">
        <v>101</v>
      </c>
      <c r="C83" s="27">
        <v>358.19</v>
      </c>
    </row>
    <row r="84" spans="1:3" ht="17.25" customHeight="1" x14ac:dyDescent="0.2">
      <c r="A84" s="18"/>
      <c r="B84" s="4" t="s">
        <v>102</v>
      </c>
      <c r="C84" s="27">
        <v>3085.31</v>
      </c>
    </row>
    <row r="85" spans="1:3" ht="16.5" customHeight="1" x14ac:dyDescent="0.2">
      <c r="A85" s="18"/>
      <c r="B85" s="4" t="s">
        <v>103</v>
      </c>
      <c r="C85" s="27">
        <v>358.19</v>
      </c>
    </row>
    <row r="86" spans="1:3" ht="16.5" customHeight="1" x14ac:dyDescent="0.2">
      <c r="A86" s="18"/>
      <c r="B86" s="4" t="s">
        <v>104</v>
      </c>
      <c r="C86" s="27">
        <v>164.4</v>
      </c>
    </row>
    <row r="87" spans="1:3" ht="31.5" customHeight="1" x14ac:dyDescent="0.2">
      <c r="A87" s="18"/>
      <c r="B87" s="4" t="s">
        <v>105</v>
      </c>
      <c r="C87" s="27">
        <v>29559.599999999999</v>
      </c>
    </row>
    <row r="88" spans="1:3" ht="18" customHeight="1" x14ac:dyDescent="0.2">
      <c r="A88" s="18"/>
      <c r="B88" s="4" t="s">
        <v>106</v>
      </c>
      <c r="C88" s="27">
        <v>5872</v>
      </c>
    </row>
    <row r="89" spans="1:3" ht="18" customHeight="1" x14ac:dyDescent="0.2">
      <c r="A89" s="18"/>
      <c r="B89" s="4" t="s">
        <v>107</v>
      </c>
      <c r="C89" s="27">
        <v>7389.9</v>
      </c>
    </row>
    <row r="90" spans="1:3" ht="31.5" customHeight="1" x14ac:dyDescent="0.2">
      <c r="A90" s="18"/>
      <c r="B90" s="4" t="s">
        <v>108</v>
      </c>
      <c r="C90" s="27">
        <v>3469.9</v>
      </c>
    </row>
    <row r="91" spans="1:3" ht="32.25" customHeight="1" x14ac:dyDescent="0.2">
      <c r="A91" s="18"/>
      <c r="B91" s="4" t="s">
        <v>109</v>
      </c>
      <c r="C91" s="27">
        <v>1172</v>
      </c>
    </row>
    <row r="92" spans="1:3" x14ac:dyDescent="0.2">
      <c r="A92" s="14"/>
      <c r="B92" s="5" t="s">
        <v>110</v>
      </c>
      <c r="C92" s="27">
        <v>1908.4</v>
      </c>
    </row>
    <row r="93" spans="1:3" ht="15.75" x14ac:dyDescent="0.25">
      <c r="A93" s="14"/>
      <c r="B93" s="15" t="s">
        <v>111</v>
      </c>
      <c r="C93" s="28">
        <f>SUM(C62:C92)</f>
        <v>68422.549199999994</v>
      </c>
    </row>
    <row r="94" spans="1:3" ht="16.5" thickBot="1" x14ac:dyDescent="0.3">
      <c r="A94" s="44" t="s">
        <v>112</v>
      </c>
      <c r="B94" s="4" t="s">
        <v>113</v>
      </c>
      <c r="C94" s="15">
        <v>47673.600000000006</v>
      </c>
    </row>
    <row r="95" spans="1:3" ht="16.5" thickBot="1" x14ac:dyDescent="0.3">
      <c r="A95" s="46">
        <v>11</v>
      </c>
      <c r="B95" s="20" t="s">
        <v>114</v>
      </c>
      <c r="C95" s="21">
        <f>C94+C93+C60+C51+C50+C47+C46+C37+C29+C17+C44</f>
        <v>320175.22449999995</v>
      </c>
    </row>
    <row r="96" spans="1:3" ht="16.5" hidden="1" thickBot="1" x14ac:dyDescent="0.3">
      <c r="A96" s="19"/>
      <c r="B96" s="20" t="s">
        <v>116</v>
      </c>
      <c r="C96" s="20"/>
    </row>
    <row r="97" spans="1:6" ht="16.5" hidden="1" thickBot="1" x14ac:dyDescent="0.3">
      <c r="A97" s="19"/>
      <c r="B97" s="20" t="s">
        <v>117</v>
      </c>
      <c r="C97" s="20" t="s">
        <v>115</v>
      </c>
    </row>
    <row r="98" spans="1:6" ht="15.75" hidden="1" x14ac:dyDescent="0.25">
      <c r="A98" s="22"/>
      <c r="B98" s="23"/>
      <c r="C98" s="23"/>
    </row>
    <row r="99" spans="1:6" ht="15.75" hidden="1" x14ac:dyDescent="0.25">
      <c r="A99" s="22"/>
      <c r="B99" s="6" t="s">
        <v>118</v>
      </c>
      <c r="C99" s="6" t="s">
        <v>2</v>
      </c>
    </row>
    <row r="100" spans="1:6" hidden="1" x14ac:dyDescent="0.2">
      <c r="A100" s="22"/>
    </row>
    <row r="101" spans="1:6" hidden="1" x14ac:dyDescent="0.2">
      <c r="A101" s="22"/>
      <c r="B101" s="8" t="s">
        <v>119</v>
      </c>
      <c r="C101" s="8" t="s">
        <v>120</v>
      </c>
    </row>
    <row r="102" spans="1:6" ht="15.75" hidden="1" x14ac:dyDescent="0.25">
      <c r="A102" s="22"/>
      <c r="B102" s="23"/>
      <c r="C102" s="23"/>
    </row>
    <row r="103" spans="1:6" hidden="1" x14ac:dyDescent="0.2"/>
    <row r="104" spans="1:6" hidden="1" x14ac:dyDescent="0.2"/>
    <row r="105" spans="1:6" ht="11.25" hidden="1" customHeight="1" x14ac:dyDescent="0.2">
      <c r="B105" s="7" t="s">
        <v>121</v>
      </c>
    </row>
    <row r="106" spans="1:6" hidden="1" x14ac:dyDescent="0.2"/>
    <row r="107" spans="1:6" hidden="1" x14ac:dyDescent="0.2">
      <c r="B107" s="7" t="s">
        <v>122</v>
      </c>
    </row>
    <row r="108" spans="1:6" hidden="1" x14ac:dyDescent="0.2"/>
    <row r="109" spans="1:6" hidden="1" x14ac:dyDescent="0.2">
      <c r="B109" s="7" t="s">
        <v>123</v>
      </c>
    </row>
    <row r="110" spans="1:6" hidden="1" x14ac:dyDescent="0.2"/>
    <row r="111" spans="1:6" s="34" customFormat="1" x14ac:dyDescent="0.25">
      <c r="A111" s="29"/>
      <c r="B111" s="30" t="s">
        <v>130</v>
      </c>
      <c r="C111" s="31">
        <v>267177</v>
      </c>
      <c r="D111" s="32"/>
      <c r="E111" s="33"/>
      <c r="F111" s="33"/>
    </row>
    <row r="112" spans="1:6" s="1" customFormat="1" x14ac:dyDescent="0.25">
      <c r="A112" s="35"/>
      <c r="B112" s="30" t="s">
        <v>131</v>
      </c>
      <c r="C112" s="36">
        <v>267079.40999999997</v>
      </c>
      <c r="D112" s="37"/>
      <c r="E112" s="37"/>
      <c r="F112" s="37"/>
    </row>
    <row r="113" spans="1:6" s="1" customFormat="1" x14ac:dyDescent="0.25">
      <c r="A113" s="29"/>
      <c r="B113" s="30" t="s">
        <v>133</v>
      </c>
      <c r="C113" s="38">
        <f>C112-C95</f>
        <v>-53095.814499999979</v>
      </c>
      <c r="D113" s="33"/>
      <c r="E113" s="33"/>
      <c r="F113" s="33"/>
    </row>
    <row r="114" spans="1:6" s="1" customFormat="1" x14ac:dyDescent="0.25">
      <c r="A114" s="29"/>
      <c r="B114" s="30" t="s">
        <v>132</v>
      </c>
      <c r="C114" s="38">
        <f>C113+C5</f>
        <v>-133036.0961</v>
      </c>
      <c r="D114" s="33"/>
      <c r="E114" s="33"/>
      <c r="F114" s="33"/>
    </row>
    <row r="115" spans="1:6" s="2" customFormat="1" ht="14.25" x14ac:dyDescent="0.2">
      <c r="A115" s="39"/>
    </row>
    <row r="116" spans="1:6" s="2" customFormat="1" ht="14.25" x14ac:dyDescent="0.2">
      <c r="A116" s="39"/>
    </row>
    <row r="117" spans="1:6" s="2" customFormat="1" ht="14.25" x14ac:dyDescent="0.2">
      <c r="A117" s="39"/>
    </row>
    <row r="118" spans="1:6" s="2" customFormat="1" ht="14.25" x14ac:dyDescent="0.2">
      <c r="A118" s="39"/>
    </row>
    <row r="119" spans="1:6" s="2" customFormat="1" ht="14.25" x14ac:dyDescent="0.2">
      <c r="A119" s="39"/>
    </row>
    <row r="120" spans="1:6" s="2" customFormat="1" ht="14.25" x14ac:dyDescent="0.2">
      <c r="A120" s="39"/>
    </row>
    <row r="121" spans="1:6" s="2" customFormat="1" ht="14.25" x14ac:dyDescent="0.2">
      <c r="A121" s="39"/>
    </row>
  </sheetData>
  <mergeCells count="8">
    <mergeCell ref="B61:C61"/>
    <mergeCell ref="B18:C18"/>
    <mergeCell ref="B30:C30"/>
    <mergeCell ref="A1:B1"/>
    <mergeCell ref="A2:B2"/>
    <mergeCell ref="A3:B3"/>
    <mergeCell ref="B38:C38"/>
    <mergeCell ref="B45:C4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2021-01-18T07:49:59Z</dcterms:created>
  <dcterms:modified xsi:type="dcterms:W3CDTF">2021-03-09T03:56:19Z</dcterms:modified>
</cp:coreProperties>
</file>