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Д.Пролетариата\"/>
    </mc:Choice>
  </mc:AlternateContent>
  <bookViews>
    <workbookView xWindow="0" yWindow="0" windowWidth="19320" windowHeight="129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4" i="1" l="1"/>
  <c r="C17" i="1" s="1"/>
  <c r="C48" i="1"/>
  <c r="C101" i="1"/>
  <c r="C59" i="1"/>
  <c r="C44" i="1"/>
  <c r="C37" i="1"/>
  <c r="C29" i="1"/>
  <c r="C103" i="1" l="1"/>
  <c r="C120" i="1" s="1"/>
  <c r="C121" i="1" s="1"/>
</calcChain>
</file>

<file path=xl/sharedStrings.xml><?xml version="1.0" encoding="utf-8"?>
<sst xmlns="http://schemas.openxmlformats.org/spreadsheetml/2006/main" count="164" uniqueCount="158">
  <si>
    <t xml:space="preserve"> - выше 2-го этажа</t>
  </si>
  <si>
    <t>и текущему ремонту общего имущества в многоквартирном доме</t>
  </si>
  <si>
    <t>1.Содержание помещений общего пользования</t>
  </si>
  <si>
    <t>руб.</t>
  </si>
  <si>
    <t>Влажное подметание лестничных площадок и маршей:</t>
  </si>
  <si>
    <t xml:space="preserve"> - нижних 2-х этажей</t>
  </si>
  <si>
    <t>Мытье лестничных площадок и маршей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</si>
  <si>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</si>
  <si>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>Мытье окон (в п.1.3)</t>
  </si>
  <si>
    <t xml:space="preserve">                                 Итого по п.1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</si>
  <si>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</si>
  <si>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</si>
  <si>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</si>
  <si>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</si>
  <si>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</si>
  <si>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</si>
  <si>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</si>
  <si>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</si>
  <si>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</si>
  <si>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</si>
  <si>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</si>
  <si>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</si>
  <si>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</si>
  <si>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</si>
  <si>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</si>
  <si>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</si>
  <si>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</si>
  <si>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</si>
  <si>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</si>
  <si>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</si>
  <si>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</si>
  <si>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</si>
  <si>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</si>
  <si>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</si>
  <si>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</si>
  <si>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</si>
  <si>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</si>
  <si>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</si>
  <si>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</si>
  <si>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</si>
  <si>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</si>
  <si>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>4.1.</t>
  </si>
  <si>
    <t>Проведение тех.осмотров   и устранение неисправностей в системе ЦО</t>
  </si>
  <si>
    <t xml:space="preserve"> 4.2</t>
  </si>
  <si>
    <t>Проведение тех. осмотров и устран. неисправн.конструктивных элементов, прочистка засоренных вентканалов в пределах доступности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</si>
  <si>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</si>
  <si>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</si>
  <si>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</si>
  <si>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ВиК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</si>
  <si>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</si>
  <si>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</si>
  <si>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</si>
  <si>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</si>
  <si>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</si>
  <si>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</si>
  <si>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</si>
  <si>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</si>
  <si>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</si>
  <si>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</si>
  <si>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</si>
  <si>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</si>
  <si>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</si>
  <si>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</si>
  <si>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</si>
  <si>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</si>
  <si>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</si>
  <si>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</si>
  <si>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</si>
  <si>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</si>
  <si>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</si>
  <si>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</si>
  <si>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</si>
  <si>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</si>
  <si>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</si>
  <si>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восстановление освещения на л/клетке 3 подъезд</t>
  </si>
  <si>
    <t>установка стветодиодного светильника ЛУЧ ФА 6 Вт на лестничной клетке 3 подъезда</t>
  </si>
  <si>
    <t>смена лампы ДРВ 160</t>
  </si>
  <si>
    <t>работа телевышки</t>
  </si>
  <si>
    <t>замена энергосберегающего патрона на лестничной клетке</t>
  </si>
  <si>
    <t xml:space="preserve"> 9.2</t>
  </si>
  <si>
    <t>Текущий ремонт систем водоснабжения и водоотведения (непредвиденные работы)</t>
  </si>
  <si>
    <t>ремонт в ИТП:</t>
  </si>
  <si>
    <t>а</t>
  </si>
  <si>
    <t>смена вентиля чугунного Ду 25 мм</t>
  </si>
  <si>
    <t>б</t>
  </si>
  <si>
    <t>сварочные работы</t>
  </si>
  <si>
    <t>в</t>
  </si>
  <si>
    <t>установка крана шарового Agualink Ду 15мм</t>
  </si>
  <si>
    <t>г</t>
  </si>
  <si>
    <t>установка резьбы Ду 15 мм</t>
  </si>
  <si>
    <t>д</t>
  </si>
  <si>
    <t>установка контргайки Ду 15 мм</t>
  </si>
  <si>
    <t>е</t>
  </si>
  <si>
    <t>установка муфты Ду 15 мм</t>
  </si>
  <si>
    <t>ж</t>
  </si>
  <si>
    <t>установка сгона Ду 15 мм</t>
  </si>
  <si>
    <t>з</t>
  </si>
  <si>
    <t>смена сгона Ду 15 мм</t>
  </si>
  <si>
    <t>и</t>
  </si>
  <si>
    <t>установка крана шарового Галлоп 15 мм</t>
  </si>
  <si>
    <t>устранение засора в МКД (коллектор)</t>
  </si>
  <si>
    <t>смена сборки стояка отопления:</t>
  </si>
  <si>
    <t>смена крана шарового Agualink Ду 15 мм</t>
  </si>
  <si>
    <t>смена резьбы Ду 15 мм</t>
  </si>
  <si>
    <t xml:space="preserve"> 9.3</t>
  </si>
  <si>
    <t>Текущий ремонт конструктивных элементов (непредвиденные работы)</t>
  </si>
  <si>
    <t>укрепление и закрытие фрамуг на л/кл на саморезы - 1 под</t>
  </si>
  <si>
    <t>смена стекла - 2п</t>
  </si>
  <si>
    <t>сброс снега с кровли (наносы)</t>
  </si>
  <si>
    <t>стоимость работы телевышки</t>
  </si>
  <si>
    <t>ремонт доводчика (регулировка) 3п</t>
  </si>
  <si>
    <t>регулировка шарнира входной двери и смазка его ВД-смазкой - 1под</t>
  </si>
  <si>
    <t>открытие продухов</t>
  </si>
  <si>
    <t>ремонт деревянной скамейки 3 под с заменой брусков (2000*70*50)*2</t>
  </si>
  <si>
    <t xml:space="preserve">   </t>
  </si>
  <si>
    <t>ремонт тамбурных дверей, укрепление филенок саморезами 3п</t>
  </si>
  <si>
    <t>Ремонт лестничной клетки подъезд 3</t>
  </si>
  <si>
    <t>выправление и обрезка балясин на л/ограждении (болгаркой)</t>
  </si>
  <si>
    <t>смена доводчика  до 75 кг на входной двери со сверлением отверстий - 3 подъезд</t>
  </si>
  <si>
    <t>установка доски объявления из поликарбоната- 3п</t>
  </si>
  <si>
    <t>устройство керамических полов в 3 подъезде</t>
  </si>
  <si>
    <t xml:space="preserve">                                    Итого по п.9</t>
  </si>
  <si>
    <t>Управление многоквартирным домом</t>
  </si>
  <si>
    <t xml:space="preserve">     Итого сумма затрат по разделам 1-10</t>
  </si>
  <si>
    <t>руб</t>
  </si>
  <si>
    <t>Тариф экономически-обоснованный на 1 м2 2018 год</t>
  </si>
  <si>
    <t>Тариф Согласованный ОС на 2015 год (с 2013 г)</t>
  </si>
  <si>
    <t>Сумма затрат без сбора, вывоза и захоронения ТБО</t>
  </si>
  <si>
    <t>Размер платы за жилое помещение без ТБО</t>
  </si>
  <si>
    <t>руб/м2/мес</t>
  </si>
  <si>
    <t>Директор ООО "ЖКУ"</t>
  </si>
  <si>
    <t>От Совета дома</t>
  </si>
  <si>
    <t>____________</t>
  </si>
  <si>
    <t>Протокол ОС от   ___   _____________</t>
  </si>
  <si>
    <t>по управлению и обслуживанию</t>
  </si>
  <si>
    <t>МКД по ул.Диктатуры Пролетариата 2</t>
  </si>
  <si>
    <t xml:space="preserve">Отчет за 2020 г </t>
  </si>
  <si>
    <t>Результат на 01.01.2020 ("+"- экономия, "-" - перерасход)</t>
  </si>
  <si>
    <t xml:space="preserve">Итого оплачено населением </t>
  </si>
  <si>
    <t>Результат накоплением "+" - экономия "-" - перерасход</t>
  </si>
  <si>
    <t>Результат за 2020 год "+" - экономия "-" - перерасход</t>
  </si>
  <si>
    <t>Дезинфекция почтовых ящиков, дверей, перил.</t>
  </si>
  <si>
    <t>1.1.</t>
  </si>
  <si>
    <t>1.2.</t>
  </si>
  <si>
    <t>1.3.</t>
  </si>
  <si>
    <t>1.4.</t>
  </si>
  <si>
    <t>1.5.</t>
  </si>
  <si>
    <t xml:space="preserve"> 8.3</t>
  </si>
  <si>
    <t xml:space="preserve"> 8.4</t>
  </si>
  <si>
    <t xml:space="preserve"> 8.5</t>
  </si>
  <si>
    <t>3.1.</t>
  </si>
  <si>
    <t xml:space="preserve"> 3.2</t>
  </si>
  <si>
    <t xml:space="preserve"> 3.3</t>
  </si>
  <si>
    <t xml:space="preserve"> 3.4</t>
  </si>
  <si>
    <t xml:space="preserve"> 3.5</t>
  </si>
  <si>
    <t xml:space="preserve"> 3.6</t>
  </si>
  <si>
    <t xml:space="preserve">Итого начислено населению </t>
  </si>
  <si>
    <t>Дополнительные средства на текущий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</si>
</sst>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6" fillId="0" borderId="1" xfId="0" applyFont="1" applyFill="1" applyBorder="1"/>
    <xf numFmtId="0" fontId="6" fillId="0" borderId="0" xfId="0" applyFont="1" applyFill="1"/>
    <xf numFmtId="0" fontId="6" fillId="0" borderId="0" xfId="0" applyNumberFormat="1" applyFont="1" applyFill="1" applyBorder="1" applyAlignment="1">
      <alignment horizontal="center"/>
    </xf>
    <xf numFmtId="2" fontId="3" fillId="0" borderId="1" xfId="2" applyNumberFormat="1" applyFont="1" applyFill="1" applyBorder="1" applyAlignment="1"/>
    <xf numFmtId="0" fontId="6" fillId="0" borderId="0" xfId="0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wrapText="1"/>
    </xf>
    <xf numFmtId="2" fontId="6" fillId="0" borderId="0" xfId="0" applyNumberFormat="1" applyFont="1" applyFill="1"/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2" fontId="5" fillId="0" borderId="1" xfId="0" applyNumberFormat="1" applyFont="1" applyFill="1" applyBorder="1"/>
    <xf numFmtId="0" fontId="6" fillId="0" borderId="1" xfId="0" applyNumberFormat="1" applyFont="1" applyFill="1" applyBorder="1"/>
    <xf numFmtId="0" fontId="6" fillId="0" borderId="1" xfId="0" applyFont="1" applyFill="1" applyBorder="1" applyAlignment="1">
      <alignment wrapText="1"/>
    </xf>
    <xf numFmtId="0" fontId="6" fillId="0" borderId="2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5" fillId="0" borderId="1" xfId="0" applyFont="1" applyFill="1" applyBorder="1"/>
    <xf numFmtId="0" fontId="6" fillId="0" borderId="1" xfId="0" applyFont="1" applyFill="1" applyBorder="1" applyAlignment="1">
      <alignment horizontal="center" wrapText="1"/>
    </xf>
    <xf numFmtId="0" fontId="6" fillId="0" borderId="3" xfId="0" applyFont="1" applyFill="1" applyBorder="1"/>
    <xf numFmtId="0" fontId="5" fillId="0" borderId="4" xfId="0" applyFont="1" applyFill="1" applyBorder="1"/>
    <xf numFmtId="0" fontId="6" fillId="0" borderId="0" xfId="0" applyFont="1" applyFill="1" applyBorder="1"/>
    <xf numFmtId="0" fontId="5" fillId="0" borderId="0" xfId="0" applyFont="1" applyFill="1" applyBorder="1"/>
    <xf numFmtId="0" fontId="5" fillId="0" borderId="0" xfId="0" applyFont="1" applyFill="1"/>
    <xf numFmtId="0" fontId="7" fillId="0" borderId="0" xfId="0" applyFont="1" applyFill="1" applyBorder="1"/>
    <xf numFmtId="0" fontId="4" fillId="0" borderId="1" xfId="1" applyFont="1" applyFill="1" applyBorder="1" applyAlignment="1">
      <alignment horizontal="center"/>
    </xf>
    <xf numFmtId="0" fontId="3" fillId="0" borderId="1" xfId="1" applyFont="1" applyFill="1" applyBorder="1"/>
    <xf numFmtId="2" fontId="4" fillId="0" borderId="0" xfId="1" applyNumberFormat="1" applyFont="1" applyFill="1"/>
    <xf numFmtId="0" fontId="4" fillId="0" borderId="0" xfId="0" applyFont="1" applyFill="1" applyBorder="1" applyAlignment="1">
      <alignment vertical="center"/>
    </xf>
    <xf numFmtId="0" fontId="9" fillId="0" borderId="1" xfId="1" applyFont="1" applyFill="1" applyBorder="1" applyAlignment="1">
      <alignment horizontal="center"/>
    </xf>
    <xf numFmtId="2" fontId="10" fillId="0" borderId="1" xfId="2" applyNumberFormat="1" applyFont="1" applyFill="1" applyBorder="1" applyAlignment="1"/>
    <xf numFmtId="0" fontId="9" fillId="0" borderId="0" xfId="1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2" fontId="6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2" fontId="8" fillId="0" borderId="1" xfId="0" applyNumberFormat="1" applyFont="1" applyFill="1" applyBorder="1" applyAlignment="1"/>
    <xf numFmtId="2" fontId="6" fillId="0" borderId="1" xfId="0" applyNumberFormat="1" applyFont="1" applyFill="1" applyBorder="1" applyAlignment="1"/>
    <xf numFmtId="2" fontId="5" fillId="0" borderId="4" xfId="0" applyNumberFormat="1" applyFont="1" applyFill="1" applyBorder="1" applyAlignment="1">
      <alignment wrapText="1"/>
    </xf>
    <xf numFmtId="2" fontId="5" fillId="0" borderId="4" xfId="0" applyNumberFormat="1" applyFont="1" applyFill="1" applyBorder="1" applyAlignment="1"/>
    <xf numFmtId="2" fontId="5" fillId="0" borderId="0" xfId="0" applyNumberFormat="1" applyFont="1" applyFill="1" applyBorder="1" applyAlignment="1"/>
    <xf numFmtId="2" fontId="5" fillId="0" borderId="0" xfId="0" applyNumberFormat="1" applyFont="1" applyFill="1" applyAlignment="1"/>
    <xf numFmtId="2" fontId="6" fillId="0" borderId="0" xfId="0" applyNumberFormat="1" applyFont="1" applyFill="1" applyAlignment="1"/>
    <xf numFmtId="2" fontId="7" fillId="0" borderId="0" xfId="0" applyNumberFormat="1" applyFont="1" applyFill="1" applyBorder="1" applyAlignment="1"/>
    <xf numFmtId="2" fontId="7" fillId="0" borderId="1" xfId="0" applyNumberFormat="1" applyFont="1" applyFill="1" applyBorder="1" applyAlignment="1">
      <alignment wrapText="1"/>
    </xf>
    <xf numFmtId="0" fontId="6" fillId="0" borderId="1" xfId="0" applyNumberFormat="1" applyFont="1" applyFill="1" applyBorder="1" applyAlignment="1"/>
    <xf numFmtId="0" fontId="11" fillId="0" borderId="1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5" fillId="0" borderId="1" xfId="1" applyFont="1" applyFill="1" applyBorder="1"/>
    <xf numFmtId="0" fontId="5" fillId="0" borderId="0" xfId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tabSelected="1" topLeftCell="A83" workbookViewId="0">
      <selection activeCell="B128" sqref="B128"/>
    </sheetView>
  </sheetViews>
  <sheetFormatPr defaultRowHeight="15" x14ac:dyDescent="0.2"/>
  <cols>
    <col min="1" max="1" width="9.28515625" style="2" customWidth="1"/>
    <col min="2" max="2" width="72.5703125" style="2" customWidth="1"/>
    <col min="3" max="3" width="16.42578125" style="2" customWidth="1"/>
    <col min="4" max="201" width="9.140625" style="2"/>
    <col min="202" max="202" width="4" style="2" customWidth="1"/>
    <col min="203" max="203" width="49.5703125" style="2" customWidth="1"/>
    <col min="204" max="204" width="10.140625" style="2" customWidth="1"/>
    <col min="205" max="205" width="5.42578125" style="2" customWidth="1"/>
    <col min="206" max="206" width="8.140625" style="2" customWidth="1"/>
    <col min="207" max="207" width="5.140625" style="2" customWidth="1"/>
    <col min="208" max="208" width="7.28515625" style="2" customWidth="1"/>
    <col min="209" max="209" width="9" style="2" customWidth="1"/>
    <col min="210" max="16384" width="9.140625" style="2"/>
  </cols>
  <sheetData>
    <row r="1" spans="1:5" s="5" customFormat="1" ht="15.75" x14ac:dyDescent="0.25">
      <c r="A1" s="54" t="s">
        <v>136</v>
      </c>
      <c r="B1" s="54"/>
    </row>
    <row r="2" spans="1:5" s="5" customFormat="1" ht="15.75" x14ac:dyDescent="0.25">
      <c r="A2" s="54" t="s">
        <v>134</v>
      </c>
      <c r="B2" s="54"/>
    </row>
    <row r="3" spans="1:5" s="5" customFormat="1" ht="15.75" x14ac:dyDescent="0.25">
      <c r="A3" s="54" t="s">
        <v>135</v>
      </c>
      <c r="B3" s="54"/>
    </row>
    <row r="4" spans="1:5" ht="15.75" x14ac:dyDescent="0.25">
      <c r="A4" s="55" t="s">
        <v>1</v>
      </c>
      <c r="B4" s="55"/>
    </row>
    <row r="5" spans="1:5" ht="15.75" x14ac:dyDescent="0.25">
      <c r="A5" s="6"/>
      <c r="B5" s="6"/>
    </row>
    <row r="6" spans="1:5" x14ac:dyDescent="0.2">
      <c r="A6" s="3"/>
      <c r="B6" s="7" t="s">
        <v>137</v>
      </c>
      <c r="C6" s="8">
        <v>-122612.44839999999</v>
      </c>
    </row>
    <row r="7" spans="1:5" ht="17.25" customHeight="1" x14ac:dyDescent="0.25">
      <c r="A7" s="9"/>
      <c r="B7" s="10" t="s">
        <v>2</v>
      </c>
      <c r="C7" s="11"/>
    </row>
    <row r="8" spans="1:5" ht="15.75" x14ac:dyDescent="0.2">
      <c r="A8" s="46" t="s">
        <v>142</v>
      </c>
      <c r="B8" s="13" t="s">
        <v>4</v>
      </c>
      <c r="C8" s="34"/>
      <c r="E8" s="21"/>
    </row>
    <row r="9" spans="1:5" ht="15" customHeight="1" x14ac:dyDescent="0.2">
      <c r="A9" s="46"/>
      <c r="B9" s="13" t="s">
        <v>5</v>
      </c>
      <c r="C9" s="34">
        <v>13897.151999999996</v>
      </c>
      <c r="E9" s="52"/>
    </row>
    <row r="10" spans="1:5" ht="15.75" x14ac:dyDescent="0.2">
      <c r="A10" s="46"/>
      <c r="B10" s="13" t="s">
        <v>0</v>
      </c>
      <c r="C10" s="34">
        <v>2640.9599999999996</v>
      </c>
      <c r="E10" s="52"/>
    </row>
    <row r="11" spans="1:5" ht="15.75" x14ac:dyDescent="0.2">
      <c r="A11" s="46" t="s">
        <v>143</v>
      </c>
      <c r="B11" s="13" t="s">
        <v>6</v>
      </c>
      <c r="C11" s="8">
        <v>0</v>
      </c>
      <c r="E11" s="52"/>
    </row>
    <row r="12" spans="1:5" ht="15.75" x14ac:dyDescent="0.2">
      <c r="A12" s="46"/>
      <c r="B12" s="13" t="s">
        <v>5</v>
      </c>
      <c r="C12" s="34">
        <v>16389.576000000005</v>
      </c>
      <c r="E12" s="52"/>
    </row>
    <row r="13" spans="1:5" ht="15.75" x14ac:dyDescent="0.2">
      <c r="A13" s="46"/>
      <c r="B13" s="13" t="s">
        <v>0</v>
      </c>
      <c r="C13" s="34">
        <v>6640.1280000000006</v>
      </c>
      <c r="E13" s="52"/>
    </row>
    <row r="14" spans="1:5" ht="45" x14ac:dyDescent="0.2">
      <c r="A14" s="46" t="s">
        <v>144</v>
      </c>
      <c r="B14" s="13" t="s">
        <v>7</v>
      </c>
      <c r="C14" s="34">
        <f>5403.962-C15</f>
        <v>4023.9620000000004</v>
      </c>
      <c r="E14" s="52"/>
    </row>
    <row r="15" spans="1:5" ht="15.75" x14ac:dyDescent="0.2">
      <c r="A15" s="46" t="s">
        <v>145</v>
      </c>
      <c r="B15" s="13" t="s">
        <v>141</v>
      </c>
      <c r="C15" s="34">
        <v>1380</v>
      </c>
      <c r="E15" s="52"/>
    </row>
    <row r="16" spans="1:5" ht="13.5" customHeight="1" x14ac:dyDescent="0.2">
      <c r="A16" s="46" t="s">
        <v>146</v>
      </c>
      <c r="B16" s="13" t="s">
        <v>8</v>
      </c>
      <c r="C16" s="34">
        <v>103.60439999999998</v>
      </c>
    </row>
    <row r="17" spans="1:3" ht="15.75" x14ac:dyDescent="0.25">
      <c r="A17" s="48"/>
      <c r="B17" s="10" t="s">
        <v>9</v>
      </c>
      <c r="C17" s="35">
        <f>SUM(C9:C16)</f>
        <v>45075.382400000002</v>
      </c>
    </row>
    <row r="18" spans="1:3" ht="14.25" customHeight="1" x14ac:dyDescent="0.25">
      <c r="A18" s="48"/>
      <c r="B18" s="56" t="s">
        <v>10</v>
      </c>
      <c r="C18" s="57"/>
    </row>
    <row r="19" spans="1:3" ht="15" customHeight="1" x14ac:dyDescent="0.2">
      <c r="A19" s="48" t="s">
        <v>11</v>
      </c>
      <c r="B19" s="13" t="s">
        <v>12</v>
      </c>
      <c r="C19" s="34">
        <v>1808.296</v>
      </c>
    </row>
    <row r="20" spans="1:3" ht="12.75" customHeight="1" x14ac:dyDescent="0.2">
      <c r="A20" s="48" t="s">
        <v>13</v>
      </c>
      <c r="B20" s="13" t="s">
        <v>14</v>
      </c>
      <c r="C20" s="34">
        <v>7119.0900000000011</v>
      </c>
    </row>
    <row r="21" spans="1:3" ht="12.75" customHeight="1" x14ac:dyDescent="0.2">
      <c r="A21" s="48" t="s">
        <v>15</v>
      </c>
      <c r="B21" s="13" t="s">
        <v>16</v>
      </c>
      <c r="C21" s="34">
        <v>3403.74</v>
      </c>
    </row>
    <row r="22" spans="1:3" x14ac:dyDescent="0.2">
      <c r="A22" s="48" t="s">
        <v>17</v>
      </c>
      <c r="B22" s="13" t="s">
        <v>18</v>
      </c>
      <c r="C22" s="34">
        <v>1220.8000000000002</v>
      </c>
    </row>
    <row r="23" spans="1:3" x14ac:dyDescent="0.2">
      <c r="A23" s="48" t="s">
        <v>19</v>
      </c>
      <c r="B23" s="13" t="s">
        <v>20</v>
      </c>
      <c r="C23" s="34">
        <v>8561.43</v>
      </c>
    </row>
    <row r="24" spans="1:3" x14ac:dyDescent="0.2">
      <c r="A24" s="48" t="s">
        <v>21</v>
      </c>
      <c r="B24" s="13" t="s">
        <v>22</v>
      </c>
      <c r="C24" s="34">
        <v>2010.5219999999997</v>
      </c>
    </row>
    <row r="25" spans="1:3" ht="12.75" customHeight="1" x14ac:dyDescent="0.2">
      <c r="A25" s="48" t="s">
        <v>23</v>
      </c>
      <c r="B25" s="13" t="s">
        <v>24</v>
      </c>
      <c r="C25" s="34">
        <v>1100</v>
      </c>
    </row>
    <row r="26" spans="1:3" ht="30" x14ac:dyDescent="0.2">
      <c r="A26" s="48" t="s">
        <v>25</v>
      </c>
      <c r="B26" s="13" t="s">
        <v>26</v>
      </c>
      <c r="C26" s="34">
        <v>767.87200000000007</v>
      </c>
    </row>
    <row r="27" spans="1:3" ht="45" x14ac:dyDescent="0.2">
      <c r="A27" s="48" t="s">
        <v>27</v>
      </c>
      <c r="B27" s="13" t="s">
        <v>28</v>
      </c>
      <c r="C27" s="34">
        <v>6741.0239999999994</v>
      </c>
    </row>
    <row r="28" spans="1:3" x14ac:dyDescent="0.2">
      <c r="A28" s="48" t="s">
        <v>29</v>
      </c>
      <c r="B28" s="13" t="s">
        <v>30</v>
      </c>
      <c r="C28" s="34">
        <v>11002.23</v>
      </c>
    </row>
    <row r="29" spans="1:3" ht="15.75" x14ac:dyDescent="0.25">
      <c r="A29" s="48"/>
      <c r="B29" s="10" t="s">
        <v>31</v>
      </c>
      <c r="C29" s="35">
        <f>SUM(C19:C28)</f>
        <v>43735.004000000001</v>
      </c>
    </row>
    <row r="30" spans="1:3" ht="12.75" customHeight="1" x14ac:dyDescent="0.25">
      <c r="A30" s="48"/>
      <c r="B30" s="56" t="s">
        <v>32</v>
      </c>
      <c r="C30" s="57"/>
    </row>
    <row r="31" spans="1:3" ht="15.75" x14ac:dyDescent="0.2">
      <c r="A31" s="46" t="s">
        <v>150</v>
      </c>
      <c r="B31" s="13" t="s">
        <v>33</v>
      </c>
      <c r="C31" s="34">
        <v>7672.13</v>
      </c>
    </row>
    <row r="32" spans="1:3" ht="13.5" customHeight="1" x14ac:dyDescent="0.2">
      <c r="A32" s="47" t="s">
        <v>151</v>
      </c>
      <c r="B32" s="13" t="s">
        <v>34</v>
      </c>
      <c r="C32" s="34">
        <v>20636.98</v>
      </c>
    </row>
    <row r="33" spans="1:3" ht="14.25" customHeight="1" x14ac:dyDescent="0.2">
      <c r="A33" s="47" t="s">
        <v>152</v>
      </c>
      <c r="B33" s="13" t="s">
        <v>35</v>
      </c>
      <c r="C33" s="34">
        <v>10925.46</v>
      </c>
    </row>
    <row r="34" spans="1:3" ht="14.25" customHeight="1" x14ac:dyDescent="0.2">
      <c r="A34" s="47" t="s">
        <v>153</v>
      </c>
      <c r="B34" s="13" t="s">
        <v>36</v>
      </c>
      <c r="C34" s="34">
        <v>760.37999999999988</v>
      </c>
    </row>
    <row r="35" spans="1:3" x14ac:dyDescent="0.2">
      <c r="A35" s="47" t="s">
        <v>154</v>
      </c>
      <c r="B35" s="13" t="s">
        <v>37</v>
      </c>
      <c r="C35" s="34">
        <v>877.08</v>
      </c>
    </row>
    <row r="36" spans="1:3" x14ac:dyDescent="0.2">
      <c r="A36" s="47" t="s">
        <v>155</v>
      </c>
      <c r="B36" s="13" t="s">
        <v>38</v>
      </c>
      <c r="C36" s="34">
        <v>62.67</v>
      </c>
    </row>
    <row r="37" spans="1:3" ht="15.75" x14ac:dyDescent="0.25">
      <c r="A37" s="45"/>
      <c r="B37" s="10" t="s">
        <v>39</v>
      </c>
      <c r="C37" s="35">
        <f>SUM(C31:C36)</f>
        <v>40934.699999999997</v>
      </c>
    </row>
    <row r="38" spans="1:3" ht="15.75" x14ac:dyDescent="0.25">
      <c r="A38" s="45"/>
      <c r="B38" s="56" t="s">
        <v>40</v>
      </c>
      <c r="C38" s="57"/>
    </row>
    <row r="39" spans="1:3" ht="30" x14ac:dyDescent="0.2">
      <c r="A39" s="48" t="s">
        <v>41</v>
      </c>
      <c r="B39" s="14" t="s">
        <v>42</v>
      </c>
      <c r="C39" s="34">
        <v>12237.64</v>
      </c>
    </row>
    <row r="40" spans="1:3" ht="45" x14ac:dyDescent="0.2">
      <c r="A40" s="48" t="s">
        <v>43</v>
      </c>
      <c r="B40" s="13" t="s">
        <v>44</v>
      </c>
      <c r="C40" s="34">
        <v>3059.41</v>
      </c>
    </row>
    <row r="41" spans="1:3" ht="30" x14ac:dyDescent="0.2">
      <c r="A41" s="48" t="s">
        <v>45</v>
      </c>
      <c r="B41" s="13" t="s">
        <v>46</v>
      </c>
      <c r="C41" s="34">
        <v>15467.880000000001</v>
      </c>
    </row>
    <row r="42" spans="1:3" ht="12.75" customHeight="1" x14ac:dyDescent="0.2">
      <c r="A42" s="48" t="s">
        <v>47</v>
      </c>
      <c r="B42" s="13" t="s">
        <v>48</v>
      </c>
      <c r="C42" s="34">
        <v>6118.82</v>
      </c>
    </row>
    <row r="43" spans="1:3" x14ac:dyDescent="0.2">
      <c r="A43" s="48" t="s">
        <v>49</v>
      </c>
      <c r="B43" s="13" t="s">
        <v>50</v>
      </c>
      <c r="C43" s="34">
        <v>1742.3</v>
      </c>
    </row>
    <row r="44" spans="1:3" ht="15.75" x14ac:dyDescent="0.25">
      <c r="A44" s="48"/>
      <c r="B44" s="10" t="s">
        <v>51</v>
      </c>
      <c r="C44" s="35">
        <f>SUM(C39:C43)</f>
        <v>38626.050000000003</v>
      </c>
    </row>
    <row r="45" spans="1:3" ht="15.75" x14ac:dyDescent="0.25">
      <c r="A45" s="48"/>
      <c r="B45" s="56" t="s">
        <v>52</v>
      </c>
      <c r="C45" s="57"/>
    </row>
    <row r="46" spans="1:3" ht="30" x14ac:dyDescent="0.2">
      <c r="A46" s="48" t="s">
        <v>53</v>
      </c>
      <c r="B46" s="13" t="s">
        <v>54</v>
      </c>
      <c r="C46" s="34">
        <v>17145.12</v>
      </c>
    </row>
    <row r="47" spans="1:3" x14ac:dyDescent="0.2">
      <c r="A47" s="48" t="s">
        <v>55</v>
      </c>
      <c r="B47" s="13" t="s">
        <v>56</v>
      </c>
      <c r="C47" s="34">
        <v>4845.3600000000006</v>
      </c>
    </row>
    <row r="48" spans="1:3" ht="15.75" x14ac:dyDescent="0.25">
      <c r="A48" s="48"/>
      <c r="B48" s="10" t="s">
        <v>57</v>
      </c>
      <c r="C48" s="35">
        <f>SUM(C46:C47)</f>
        <v>21990.48</v>
      </c>
    </row>
    <row r="49" spans="1:3" x14ac:dyDescent="0.2">
      <c r="A49" s="48"/>
      <c r="B49" s="13"/>
      <c r="C49" s="34"/>
    </row>
    <row r="50" spans="1:3" ht="15.75" x14ac:dyDescent="0.25">
      <c r="A50" s="49" t="s">
        <v>58</v>
      </c>
      <c r="B50" s="13" t="s">
        <v>59</v>
      </c>
      <c r="C50" s="34">
        <v>1175.6120000000001</v>
      </c>
    </row>
    <row r="51" spans="1:3" ht="15.75" x14ac:dyDescent="0.25">
      <c r="A51" s="49" t="s">
        <v>60</v>
      </c>
      <c r="B51" s="13" t="s">
        <v>61</v>
      </c>
      <c r="C51" s="34">
        <v>1133.1200000000001</v>
      </c>
    </row>
    <row r="52" spans="1:3" x14ac:dyDescent="0.2">
      <c r="A52" s="48"/>
      <c r="B52" s="13"/>
      <c r="C52" s="13"/>
    </row>
    <row r="53" spans="1:3" ht="15.75" x14ac:dyDescent="0.25">
      <c r="A53" s="48"/>
      <c r="B53" s="56" t="s">
        <v>62</v>
      </c>
      <c r="C53" s="57"/>
    </row>
    <row r="54" spans="1:3" x14ac:dyDescent="0.2">
      <c r="A54" s="48" t="s">
        <v>63</v>
      </c>
      <c r="B54" s="13" t="s">
        <v>64</v>
      </c>
      <c r="C54" s="13">
        <v>3272.1599999999994</v>
      </c>
    </row>
    <row r="55" spans="1:3" x14ac:dyDescent="0.2">
      <c r="A55" s="48" t="s">
        <v>65</v>
      </c>
      <c r="B55" s="13" t="s">
        <v>66</v>
      </c>
      <c r="C55" s="13">
        <v>4341.8400000000011</v>
      </c>
    </row>
    <row r="56" spans="1:3" ht="29.25" customHeight="1" x14ac:dyDescent="0.2">
      <c r="A56" s="50" t="s">
        <v>147</v>
      </c>
      <c r="B56" s="13" t="s">
        <v>67</v>
      </c>
      <c r="C56" s="13">
        <v>3185.8799999999992</v>
      </c>
    </row>
    <row r="57" spans="1:3" ht="30.75" customHeight="1" x14ac:dyDescent="0.2">
      <c r="A57" s="50" t="s">
        <v>148</v>
      </c>
      <c r="B57" s="13" t="s">
        <v>68</v>
      </c>
      <c r="C57" s="13">
        <v>3185.8799999999992</v>
      </c>
    </row>
    <row r="58" spans="1:3" ht="28.5" customHeight="1" x14ac:dyDescent="0.2">
      <c r="A58" s="50" t="s">
        <v>149</v>
      </c>
      <c r="B58" s="13" t="s">
        <v>69</v>
      </c>
      <c r="C58" s="13">
        <v>3185.8799999999992</v>
      </c>
    </row>
    <row r="59" spans="1:3" ht="15.75" x14ac:dyDescent="0.25">
      <c r="A59" s="50"/>
      <c r="B59" s="10" t="s">
        <v>70</v>
      </c>
      <c r="C59" s="10">
        <f>SUM(C54:C58)</f>
        <v>17171.64</v>
      </c>
    </row>
    <row r="60" spans="1:3" ht="15.75" x14ac:dyDescent="0.25">
      <c r="A60" s="45"/>
      <c r="B60" s="56" t="s">
        <v>71</v>
      </c>
      <c r="C60" s="57"/>
    </row>
    <row r="61" spans="1:3" x14ac:dyDescent="0.2">
      <c r="A61" s="48" t="s">
        <v>72</v>
      </c>
      <c r="B61" s="13" t="s">
        <v>73</v>
      </c>
      <c r="C61" s="34">
        <v>0</v>
      </c>
    </row>
    <row r="62" spans="1:3" x14ac:dyDescent="0.2">
      <c r="A62" s="48"/>
      <c r="B62" s="1" t="s">
        <v>74</v>
      </c>
      <c r="C62" s="36">
        <v>528.9</v>
      </c>
    </row>
    <row r="63" spans="1:3" ht="30" x14ac:dyDescent="0.2">
      <c r="A63" s="15"/>
      <c r="B63" s="13" t="s">
        <v>75</v>
      </c>
      <c r="C63" s="36">
        <v>4647.75</v>
      </c>
    </row>
    <row r="64" spans="1:3" x14ac:dyDescent="0.2">
      <c r="A64" s="15"/>
      <c r="B64" s="1" t="s">
        <v>76</v>
      </c>
      <c r="C64" s="36">
        <v>1067.2</v>
      </c>
    </row>
    <row r="65" spans="1:3" x14ac:dyDescent="0.2">
      <c r="A65" s="15"/>
      <c r="B65" s="1" t="s">
        <v>77</v>
      </c>
      <c r="C65" s="36">
        <v>734</v>
      </c>
    </row>
    <row r="66" spans="1:3" x14ac:dyDescent="0.2">
      <c r="A66" s="15"/>
      <c r="B66" s="1" t="s">
        <v>78</v>
      </c>
      <c r="C66" s="36">
        <v>370.31</v>
      </c>
    </row>
    <row r="67" spans="1:3" ht="30" x14ac:dyDescent="0.2">
      <c r="A67" s="48" t="s">
        <v>79</v>
      </c>
      <c r="B67" s="13" t="s">
        <v>80</v>
      </c>
      <c r="C67" s="34">
        <v>0</v>
      </c>
    </row>
    <row r="68" spans="1:3" ht="15.75" x14ac:dyDescent="0.25">
      <c r="A68" s="15"/>
      <c r="B68" s="17" t="s">
        <v>81</v>
      </c>
      <c r="C68" s="36">
        <v>0</v>
      </c>
    </row>
    <row r="69" spans="1:3" x14ac:dyDescent="0.2">
      <c r="A69" s="15" t="s">
        <v>82</v>
      </c>
      <c r="B69" s="1" t="s">
        <v>83</v>
      </c>
      <c r="C69" s="36">
        <v>1836.02</v>
      </c>
    </row>
    <row r="70" spans="1:3" x14ac:dyDescent="0.2">
      <c r="A70" s="15" t="s">
        <v>84</v>
      </c>
      <c r="B70" s="1" t="s">
        <v>85</v>
      </c>
      <c r="C70" s="36">
        <v>1326.96</v>
      </c>
    </row>
    <row r="71" spans="1:3" x14ac:dyDescent="0.2">
      <c r="A71" s="15" t="s">
        <v>86</v>
      </c>
      <c r="B71" s="1" t="s">
        <v>87</v>
      </c>
      <c r="C71" s="36">
        <v>1836.02</v>
      </c>
    </row>
    <row r="72" spans="1:3" x14ac:dyDescent="0.2">
      <c r="A72" s="15" t="s">
        <v>88</v>
      </c>
      <c r="B72" s="1" t="s">
        <v>89</v>
      </c>
      <c r="C72" s="36">
        <v>281.60000000000002</v>
      </c>
    </row>
    <row r="73" spans="1:3" x14ac:dyDescent="0.2">
      <c r="A73" s="15" t="s">
        <v>90</v>
      </c>
      <c r="B73" s="1" t="s">
        <v>91</v>
      </c>
      <c r="C73" s="36">
        <v>140.80000000000001</v>
      </c>
    </row>
    <row r="74" spans="1:3" x14ac:dyDescent="0.2">
      <c r="A74" s="15" t="s">
        <v>92</v>
      </c>
      <c r="B74" s="1" t="s">
        <v>93</v>
      </c>
      <c r="C74" s="36">
        <v>477.56</v>
      </c>
    </row>
    <row r="75" spans="1:3" x14ac:dyDescent="0.2">
      <c r="A75" s="15" t="s">
        <v>94</v>
      </c>
      <c r="B75" s="1" t="s">
        <v>95</v>
      </c>
      <c r="C75" s="36">
        <v>399.42</v>
      </c>
    </row>
    <row r="76" spans="1:3" x14ac:dyDescent="0.2">
      <c r="A76" s="15" t="s">
        <v>96</v>
      </c>
      <c r="B76" s="1" t="s">
        <v>97</v>
      </c>
      <c r="C76" s="36">
        <v>399.42</v>
      </c>
    </row>
    <row r="77" spans="1:3" x14ac:dyDescent="0.2">
      <c r="A77" s="15" t="s">
        <v>98</v>
      </c>
      <c r="B77" s="1" t="s">
        <v>99</v>
      </c>
      <c r="C77" s="36">
        <v>1836.02</v>
      </c>
    </row>
    <row r="78" spans="1:3" x14ac:dyDescent="0.2">
      <c r="A78" s="48"/>
      <c r="B78" s="1" t="s">
        <v>100</v>
      </c>
      <c r="C78" s="36">
        <v>0</v>
      </c>
    </row>
    <row r="79" spans="1:3" ht="15.75" x14ac:dyDescent="0.25">
      <c r="A79" s="48"/>
      <c r="B79" s="17" t="s">
        <v>101</v>
      </c>
      <c r="C79" s="36">
        <v>0</v>
      </c>
    </row>
    <row r="80" spans="1:3" x14ac:dyDescent="0.2">
      <c r="A80" s="48"/>
      <c r="B80" s="1" t="s">
        <v>102</v>
      </c>
      <c r="C80" s="36">
        <v>1836.02</v>
      </c>
    </row>
    <row r="81" spans="1:7" x14ac:dyDescent="0.2">
      <c r="A81" s="48"/>
      <c r="B81" s="1" t="s">
        <v>85</v>
      </c>
      <c r="C81" s="36">
        <v>1326.96</v>
      </c>
    </row>
    <row r="82" spans="1:7" x14ac:dyDescent="0.2">
      <c r="A82" s="48"/>
      <c r="B82" s="1" t="s">
        <v>95</v>
      </c>
      <c r="C82" s="36">
        <v>199.71</v>
      </c>
    </row>
    <row r="83" spans="1:7" x14ac:dyDescent="0.2">
      <c r="A83" s="48"/>
      <c r="B83" s="1" t="s">
        <v>93</v>
      </c>
      <c r="C83" s="36">
        <v>238.78</v>
      </c>
    </row>
    <row r="84" spans="1:7" x14ac:dyDescent="0.2">
      <c r="A84" s="48"/>
      <c r="B84" s="1" t="s">
        <v>91</v>
      </c>
      <c r="C84" s="36">
        <v>70.400000000000006</v>
      </c>
    </row>
    <row r="85" spans="1:7" x14ac:dyDescent="0.2">
      <c r="A85" s="48"/>
      <c r="B85" s="1" t="s">
        <v>103</v>
      </c>
      <c r="C85" s="36">
        <v>140.80000000000001</v>
      </c>
    </row>
    <row r="86" spans="1:7" ht="30" x14ac:dyDescent="0.2">
      <c r="A86" s="48" t="s">
        <v>104</v>
      </c>
      <c r="B86" s="13" t="s">
        <v>105</v>
      </c>
      <c r="C86" s="34">
        <v>0</v>
      </c>
    </row>
    <row r="87" spans="1:7" x14ac:dyDescent="0.2">
      <c r="A87" s="12"/>
      <c r="B87" s="16" t="s">
        <v>106</v>
      </c>
      <c r="C87" s="36">
        <v>258.92</v>
      </c>
    </row>
    <row r="88" spans="1:7" x14ac:dyDescent="0.2">
      <c r="A88" s="12"/>
      <c r="B88" s="1" t="s">
        <v>107</v>
      </c>
      <c r="C88" s="36">
        <v>95.467500000000001</v>
      </c>
    </row>
    <row r="89" spans="1:7" x14ac:dyDescent="0.2">
      <c r="A89" s="12"/>
      <c r="B89" s="1" t="s">
        <v>108</v>
      </c>
      <c r="C89" s="36">
        <v>1292.8499999999999</v>
      </c>
    </row>
    <row r="90" spans="1:7" x14ac:dyDescent="0.2">
      <c r="A90" s="18"/>
      <c r="B90" s="1" t="s">
        <v>109</v>
      </c>
      <c r="C90" s="37">
        <v>1468</v>
      </c>
    </row>
    <row r="91" spans="1:7" x14ac:dyDescent="0.2">
      <c r="A91" s="12"/>
      <c r="B91" s="1" t="s">
        <v>110</v>
      </c>
      <c r="C91" s="36">
        <v>528.9</v>
      </c>
    </row>
    <row r="92" spans="1:7" ht="15.75" customHeight="1" x14ac:dyDescent="0.2">
      <c r="A92" s="12"/>
      <c r="B92" s="13" t="s">
        <v>111</v>
      </c>
      <c r="C92" s="36">
        <v>720.08</v>
      </c>
    </row>
    <row r="93" spans="1:7" x14ac:dyDescent="0.2">
      <c r="A93" s="12"/>
      <c r="B93" s="1" t="s">
        <v>112</v>
      </c>
      <c r="C93" s="36">
        <v>498.84000000000003</v>
      </c>
    </row>
    <row r="94" spans="1:7" ht="30" x14ac:dyDescent="0.2">
      <c r="A94" s="12"/>
      <c r="B94" s="13" t="s">
        <v>113</v>
      </c>
      <c r="C94" s="36">
        <v>950.8</v>
      </c>
      <c r="G94" s="2" t="s">
        <v>114</v>
      </c>
    </row>
    <row r="95" spans="1:7" ht="18" customHeight="1" x14ac:dyDescent="0.2">
      <c r="A95" s="12"/>
      <c r="B95" s="13" t="s">
        <v>115</v>
      </c>
      <c r="C95" s="34">
        <v>129.80799999999999</v>
      </c>
    </row>
    <row r="96" spans="1:7" x14ac:dyDescent="0.2">
      <c r="A96" s="12"/>
      <c r="B96" s="13" t="s">
        <v>116</v>
      </c>
      <c r="C96" s="34">
        <v>56325.54</v>
      </c>
    </row>
    <row r="97" spans="1:3" ht="15.75" customHeight="1" x14ac:dyDescent="0.2">
      <c r="A97" s="12"/>
      <c r="B97" s="13" t="s">
        <v>117</v>
      </c>
      <c r="C97" s="36">
        <v>331.74</v>
      </c>
    </row>
    <row r="98" spans="1:3" ht="30" x14ac:dyDescent="0.2">
      <c r="A98" s="12"/>
      <c r="B98" s="13" t="s">
        <v>118</v>
      </c>
      <c r="C98" s="36">
        <v>1872.49</v>
      </c>
    </row>
    <row r="99" spans="1:3" x14ac:dyDescent="0.2">
      <c r="A99" s="12"/>
      <c r="B99" s="13" t="s">
        <v>119</v>
      </c>
      <c r="C99" s="36">
        <v>530.80999999999995</v>
      </c>
    </row>
    <row r="100" spans="1:3" ht="15.75" x14ac:dyDescent="0.25">
      <c r="A100" s="12"/>
      <c r="B100" s="10" t="s">
        <v>120</v>
      </c>
      <c r="C100" s="34">
        <v>36821.94</v>
      </c>
    </row>
    <row r="101" spans="1:3" ht="15.75" x14ac:dyDescent="0.25">
      <c r="A101" s="12"/>
      <c r="B101" s="10" t="s">
        <v>121</v>
      </c>
      <c r="C101" s="35">
        <f>SUM(C61:C100)</f>
        <v>121520.83550000002</v>
      </c>
    </row>
    <row r="102" spans="1:3" ht="16.5" thickBot="1" x14ac:dyDescent="0.3">
      <c r="A102" s="49">
        <v>10</v>
      </c>
      <c r="B102" s="13" t="s">
        <v>122</v>
      </c>
      <c r="C102" s="44">
        <v>48453.600000000006</v>
      </c>
    </row>
    <row r="103" spans="1:3" ht="16.5" thickBot="1" x14ac:dyDescent="0.3">
      <c r="A103" s="51">
        <v>11</v>
      </c>
      <c r="B103" s="20" t="s">
        <v>123</v>
      </c>
      <c r="C103" s="38">
        <f>C102+C101+C59+C51+C50+C47+C46+C44+C37+C29+C17</f>
        <v>379816.42390000005</v>
      </c>
    </row>
    <row r="104" spans="1:3" ht="16.5" hidden="1" thickBot="1" x14ac:dyDescent="0.3">
      <c r="A104" s="19"/>
      <c r="B104" s="20" t="s">
        <v>125</v>
      </c>
      <c r="C104" s="39"/>
    </row>
    <row r="105" spans="1:3" ht="16.5" hidden="1" thickBot="1" x14ac:dyDescent="0.3">
      <c r="A105" s="19"/>
      <c r="B105" s="20" t="s">
        <v>126</v>
      </c>
      <c r="C105" s="39" t="s">
        <v>124</v>
      </c>
    </row>
    <row r="106" spans="1:3" ht="15.75" hidden="1" x14ac:dyDescent="0.25">
      <c r="A106" s="21"/>
      <c r="B106" s="22"/>
      <c r="C106" s="40"/>
    </row>
    <row r="107" spans="1:3" ht="15.75" hidden="1" x14ac:dyDescent="0.25">
      <c r="A107" s="21"/>
      <c r="B107" s="23" t="s">
        <v>127</v>
      </c>
      <c r="C107" s="41" t="s">
        <v>3</v>
      </c>
    </row>
    <row r="108" spans="1:3" hidden="1" x14ac:dyDescent="0.2">
      <c r="A108" s="21"/>
      <c r="C108" s="42"/>
    </row>
    <row r="109" spans="1:3" hidden="1" x14ac:dyDescent="0.2">
      <c r="A109" s="21"/>
      <c r="B109" s="24" t="s">
        <v>128</v>
      </c>
      <c r="C109" s="43" t="s">
        <v>129</v>
      </c>
    </row>
    <row r="110" spans="1:3" ht="15.75" hidden="1" x14ac:dyDescent="0.25">
      <c r="A110" s="21"/>
      <c r="B110" s="22"/>
      <c r="C110" s="40"/>
    </row>
    <row r="111" spans="1:3" hidden="1" x14ac:dyDescent="0.2">
      <c r="C111" s="42"/>
    </row>
    <row r="112" spans="1:3" hidden="1" x14ac:dyDescent="0.2">
      <c r="B112" s="2" t="s">
        <v>130</v>
      </c>
      <c r="C112" s="42"/>
    </row>
    <row r="113" spans="1:6" hidden="1" x14ac:dyDescent="0.2">
      <c r="C113" s="42"/>
    </row>
    <row r="114" spans="1:6" hidden="1" x14ac:dyDescent="0.2">
      <c r="B114" s="2" t="s">
        <v>131</v>
      </c>
      <c r="C114" s="42" t="s">
        <v>132</v>
      </c>
    </row>
    <row r="115" spans="1:6" hidden="1" x14ac:dyDescent="0.2">
      <c r="C115" s="42"/>
    </row>
    <row r="116" spans="1:6" hidden="1" x14ac:dyDescent="0.2">
      <c r="B116" s="2" t="s">
        <v>133</v>
      </c>
      <c r="C116" s="42"/>
    </row>
    <row r="117" spans="1:6" ht="15.75" x14ac:dyDescent="0.25">
      <c r="B117" s="53" t="s">
        <v>156</v>
      </c>
      <c r="C117" s="42">
        <v>289597.40000000002</v>
      </c>
    </row>
    <row r="118" spans="1:6" s="28" customFormat="1" x14ac:dyDescent="0.25">
      <c r="A118" s="25"/>
      <c r="B118" s="26" t="s">
        <v>138</v>
      </c>
      <c r="C118" s="4">
        <v>230351.86</v>
      </c>
      <c r="D118" s="27"/>
      <c r="E118" s="27"/>
      <c r="F118" s="27"/>
    </row>
    <row r="119" spans="1:6" s="28" customFormat="1" x14ac:dyDescent="0.25">
      <c r="A119" s="25"/>
      <c r="B119" s="26" t="s">
        <v>157</v>
      </c>
      <c r="C119" s="4">
        <v>92479.16</v>
      </c>
      <c r="D119" s="27"/>
      <c r="E119" s="27"/>
      <c r="F119" s="27"/>
    </row>
    <row r="120" spans="1:6" s="28" customFormat="1" x14ac:dyDescent="0.25">
      <c r="A120" s="29"/>
      <c r="B120" s="26" t="s">
        <v>140</v>
      </c>
      <c r="C120" s="30">
        <f>C119+C118-C103</f>
        <v>-56985.403900000034</v>
      </c>
      <c r="D120" s="31"/>
      <c r="E120" s="31"/>
      <c r="F120" s="31"/>
    </row>
    <row r="121" spans="1:6" s="28" customFormat="1" x14ac:dyDescent="0.25">
      <c r="A121" s="29"/>
      <c r="B121" s="26" t="s">
        <v>139</v>
      </c>
      <c r="C121" s="30">
        <f>C120+C6</f>
        <v>-179597.85230000003</v>
      </c>
      <c r="D121" s="31"/>
      <c r="E121" s="31"/>
      <c r="F121" s="31"/>
    </row>
    <row r="122" spans="1:6" s="33" customFormat="1" ht="14.25" x14ac:dyDescent="0.2">
      <c r="A122" s="32"/>
    </row>
    <row r="123" spans="1:6" s="33" customFormat="1" ht="14.25" x14ac:dyDescent="0.2">
      <c r="A123" s="32"/>
    </row>
    <row r="124" spans="1:6" s="33" customFormat="1" ht="14.25" x14ac:dyDescent="0.2">
      <c r="A124" s="32"/>
    </row>
  </sheetData>
  <mergeCells count="10">
    <mergeCell ref="A1:B1"/>
    <mergeCell ref="A2:B2"/>
    <mergeCell ref="A3:B3"/>
    <mergeCell ref="A4:B4"/>
    <mergeCell ref="B60:C60"/>
    <mergeCell ref="B18:C18"/>
    <mergeCell ref="B30:C30"/>
    <mergeCell ref="B38:C38"/>
    <mergeCell ref="B45:C45"/>
    <mergeCell ref="B53:C53"/>
  </mergeCells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2021-01-18T02:57:25Z</dcterms:created>
  <dcterms:modified xsi:type="dcterms:W3CDTF">2021-03-09T03:50:00Z</dcterms:modified>
</cp:coreProperties>
</file>