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1" i="1" l="1"/>
  <c r="C110" i="1"/>
  <c r="C13" i="1"/>
  <c r="C12" i="1"/>
  <c r="C15" i="1"/>
  <c r="C96" i="1"/>
  <c r="C58" i="1"/>
  <c r="C43" i="1"/>
  <c r="C98" i="1" s="1"/>
  <c r="C36" i="1"/>
  <c r="C27" i="1"/>
</calcChain>
</file>

<file path=xl/sharedStrings.xml><?xml version="1.0" encoding="utf-8"?>
<sst xmlns="http://schemas.openxmlformats.org/spreadsheetml/2006/main" count="159" uniqueCount="152">
  <si>
    <t>и текущему ремонту общего имущества в многоквартирном доме</t>
  </si>
  <si>
    <t>1.Содержание помещений общего пользования</t>
  </si>
  <si>
    <t>руб.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</si>
  <si>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</si>
  <si>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</si>
  <si>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</si>
  <si>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</si>
  <si>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</si>
  <si>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</si>
  <si>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</si>
  <si>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</si>
  <si>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</si>
  <si>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</si>
  <si>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</si>
  <si>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</si>
  <si>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</si>
  <si>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</si>
  <si>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</si>
  <si>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</si>
  <si>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</si>
  <si>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</si>
  <si>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</si>
  <si>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</si>
  <si>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</si>
  <si>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</si>
  <si>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</si>
  <si>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</si>
  <si>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</si>
  <si>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</si>
  <si>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</si>
  <si>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</si>
  <si>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</si>
  <si>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</si>
  <si>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</si>
  <si>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</si>
  <si>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</si>
  <si>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</si>
  <si>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</si>
  <si>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</si>
  <si>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</si>
  <si>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</si>
  <si>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</si>
  <si>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</si>
  <si>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</si>
  <si>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</si>
  <si>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</si>
  <si>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</si>
  <si>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</si>
  <si>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</si>
  <si>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</si>
  <si>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</si>
  <si>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</si>
  <si>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</si>
  <si>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</si>
  <si>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</si>
  <si>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</si>
  <si>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</si>
  <si>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</si>
  <si>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</si>
  <si>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</si>
  <si>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</si>
  <si>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</si>
  <si>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</si>
  <si>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</si>
  <si>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</si>
  <si>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</si>
  <si>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</si>
  <si>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</si>
  <si>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</si>
  <si>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</si>
  <si>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</si>
  <si>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электроснабжения (непредвиденные работы)</t>
  </si>
  <si>
    <t>замена энергосберегающего патрона на л/клетке  1п тамбур</t>
  </si>
  <si>
    <t>подключение питания прибора учета тепла (В СМЕТЕ):</t>
  </si>
  <si>
    <t>а</t>
  </si>
  <si>
    <t>устройство кабеля АВВГ-П</t>
  </si>
  <si>
    <t>б</t>
  </si>
  <si>
    <t>устройство розетки 1ОП</t>
  </si>
  <si>
    <t>восстановление освещения подвального помещения:</t>
  </si>
  <si>
    <t>устройство кабеля АВВГ-П 2*2,5</t>
  </si>
  <si>
    <t>устройство патрона настенного</t>
  </si>
  <si>
    <t>Текущий ремонт систем водоснабжения и водоотведения (непредвиденные работы)</t>
  </si>
  <si>
    <t>установка прибора учета тепла в ИТП (вновь) СМЕТА:</t>
  </si>
  <si>
    <t>установка муфты Ду 15 мм</t>
  </si>
  <si>
    <t>установка фланца Ду 50 мм</t>
  </si>
  <si>
    <t>в</t>
  </si>
  <si>
    <t>установка фильтра фланцевого Ду 50 мм</t>
  </si>
  <si>
    <t>г</t>
  </si>
  <si>
    <t>установка перехода стального 57*25</t>
  </si>
  <si>
    <t>д</t>
  </si>
  <si>
    <t>устройство сантехнической паронитовой прокладки Ду 50 мм</t>
  </si>
  <si>
    <t>е</t>
  </si>
  <si>
    <t>устройство сантехнической уплотняющей прокладки 3/4</t>
  </si>
  <si>
    <t>ж</t>
  </si>
  <si>
    <t>сварочные работы</t>
  </si>
  <si>
    <t>з</t>
  </si>
  <si>
    <t>перемонтаж болтовых соединений</t>
  </si>
  <si>
    <t>и</t>
  </si>
  <si>
    <t>утсановка крана шарового Ду 15 мм</t>
  </si>
  <si>
    <t>к</t>
  </si>
  <si>
    <t>устройство трубы ВГП Ду 40 мм</t>
  </si>
  <si>
    <t>л</t>
  </si>
  <si>
    <t>устройство трубы ВГП Ду 15 мм</t>
  </si>
  <si>
    <t>м</t>
  </si>
  <si>
    <t>устройство узла присоединительного для счетчика воды 1/2-3/4 с обратным клапаном</t>
  </si>
  <si>
    <t>н</t>
  </si>
  <si>
    <t>устройство резьбы Ду 15 мм</t>
  </si>
  <si>
    <t>о</t>
  </si>
  <si>
    <t>устройство бочонка Ду 15 мм</t>
  </si>
  <si>
    <t xml:space="preserve"> 9.3</t>
  </si>
  <si>
    <t>Текущий ремонт конструкт. элементов (непредвид работы)</t>
  </si>
  <si>
    <t>герметизация входной двери монтажной пеной - 2п</t>
  </si>
  <si>
    <t>работа телевышки</t>
  </si>
  <si>
    <t>установка металлической решетки на продух с изготовлением (арматура Ду 6 мм - 2,1мп, стык - 6 шт)</t>
  </si>
  <si>
    <t>ремонт мягкой кровли рулонного покрытия в 1 слой линокрома с ТВ, с наклейкой линокрома на оцинкованные сливы кв.10</t>
  </si>
  <si>
    <t>стоимость работы телевышки</t>
  </si>
  <si>
    <t>засечивание продуха сеткой Рабица б/у</t>
  </si>
  <si>
    <t>пробивка отверстий в днище бетонной урны кувалдой, для стока воды</t>
  </si>
  <si>
    <t>обшивка откосов входной двери профлистом - 2 подъезд:</t>
  </si>
  <si>
    <t>устройство уголков наружных</t>
  </si>
  <si>
    <t>устройство уголков внутренних</t>
  </si>
  <si>
    <t>бетонирование порога входной двери 2 подъезд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</si>
  <si>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</si>
  <si>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</si>
  <si>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</si>
  <si>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</si>
  <si>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руб</t>
  </si>
  <si>
    <t>Тариф экономически-обоснованный на 1 м2</t>
  </si>
  <si>
    <t>Постановление Администравци</t>
  </si>
  <si>
    <t>Сумма затрат без сбора, вывоза и захоронения ТБО</t>
  </si>
  <si>
    <t>Размер платы за жилое помещение без ТБО</t>
  </si>
  <si>
    <t>руб/м2/мес</t>
  </si>
  <si>
    <t>по управлению и обслуживанию</t>
  </si>
  <si>
    <t>МКД по ул.Диктатуры Пролетариата 3</t>
  </si>
  <si>
    <t xml:space="preserve">Отчет за 2020 г </t>
  </si>
  <si>
    <t>Результат на 01.01.2020 ("+"- экономия, "-" - перерасход)</t>
  </si>
  <si>
    <r>
      <t xml:space="preserve">ремонт сливов оцинкованных на кровле </t>
    </r>
    <r>
      <rPr>
        <b/>
        <i/>
        <sz val="12"/>
        <rFont val="Arial"/>
        <family val="2"/>
        <charset val="204"/>
      </rPr>
      <t>с телевышки</t>
    </r>
    <r>
      <rPr>
        <sz val="12"/>
        <rFont val="Arial"/>
        <family val="2"/>
        <charset val="204"/>
      </rPr>
      <t xml:space="preserve"> - крепление монтажными дюбелями</t>
    </r>
  </si>
  <si>
    <t>Дезинфекция почтовых ящиков, дверей, перил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</si>
  <si>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</si>
  <si>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</si>
  <si>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</si>
  <si>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</si>
  <si>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</si>
  <si>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</si>
  <si>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</si>
  <si>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>1.4.</t>
  </si>
  <si>
    <t>1.5.</t>
  </si>
  <si>
    <t xml:space="preserve"> 8.3</t>
  </si>
  <si>
    <t xml:space="preserve"> 8.4</t>
  </si>
  <si>
    <t xml:space="preserve"> 8.5</t>
  </si>
  <si>
    <t xml:space="preserve"> 9.2</t>
  </si>
  <si>
    <t>Дополнительные стредства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</si>
</sst>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/>
    <xf numFmtId="0" fontId="6" fillId="0" borderId="0" xfId="0" applyFont="1" applyFill="1" applyBorder="1"/>
    <xf numFmtId="2" fontId="6" fillId="0" borderId="0" xfId="0" applyNumberFormat="1" applyFont="1" applyFill="1"/>
    <xf numFmtId="2" fontId="5" fillId="0" borderId="1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Alignment="1">
      <alignment horizontal="center"/>
    </xf>
    <xf numFmtId="2" fontId="8" fillId="0" borderId="1" xfId="0" applyNumberFormat="1" applyFont="1" applyFill="1" applyBorder="1" applyAlignment="1"/>
    <xf numFmtId="2" fontId="5" fillId="0" borderId="4" xfId="0" applyNumberFormat="1" applyFont="1" applyFill="1" applyBorder="1" applyAlignment="1">
      <alignment wrapText="1"/>
    </xf>
    <xf numFmtId="2" fontId="5" fillId="0" borderId="4" xfId="0" applyNumberFormat="1" applyFont="1" applyFill="1" applyBorder="1" applyAlignment="1"/>
    <xf numFmtId="2" fontId="5" fillId="0" borderId="0" xfId="0" applyNumberFormat="1" applyFont="1" applyFill="1" applyBorder="1" applyAlignment="1"/>
    <xf numFmtId="2" fontId="5" fillId="0" borderId="0" xfId="0" applyNumberFormat="1" applyFont="1" applyFill="1" applyAlignment="1"/>
    <xf numFmtId="2" fontId="6" fillId="0" borderId="0" xfId="0" applyNumberFormat="1" applyFont="1" applyFill="1" applyAlignment="1"/>
    <xf numFmtId="2" fontId="7" fillId="0" borderId="0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1" xfId="1" applyFon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topLeftCell="A68" workbookViewId="0">
      <selection activeCell="C112" sqref="C112"/>
    </sheetView>
  </sheetViews>
  <sheetFormatPr defaultRowHeight="15" x14ac:dyDescent="0.2"/>
  <cols>
    <col min="1" max="1" width="6.140625" style="4" customWidth="1"/>
    <col min="2" max="2" width="79.7109375" style="4" customWidth="1"/>
    <col min="3" max="3" width="17.42578125" style="4" customWidth="1"/>
    <col min="4" max="201" width="9.140625" style="4"/>
    <col min="202" max="202" width="6.140625" style="4" customWidth="1"/>
    <col min="203" max="203" width="49.5703125" style="4" customWidth="1"/>
    <col min="204" max="204" width="9.5703125" style="4" customWidth="1"/>
    <col min="205" max="205" width="7.28515625" style="4" customWidth="1"/>
    <col min="206" max="206" width="8.140625" style="4" customWidth="1"/>
    <col min="207" max="207" width="6.85546875" style="4" customWidth="1"/>
    <col min="208" max="208" width="9" style="4" customWidth="1"/>
    <col min="209" max="209" width="9.42578125" style="4" customWidth="1"/>
    <col min="210" max="16384" width="9.140625" style="4"/>
  </cols>
  <sheetData>
    <row r="1" spans="1:3" s="3" customFormat="1" ht="15.75" x14ac:dyDescent="0.25">
      <c r="A1" s="53" t="s">
        <v>134</v>
      </c>
      <c r="B1" s="53"/>
    </row>
    <row r="2" spans="1:3" s="3" customFormat="1" ht="15.75" x14ac:dyDescent="0.25">
      <c r="A2" s="53" t="s">
        <v>132</v>
      </c>
      <c r="B2" s="53"/>
    </row>
    <row r="3" spans="1:3" s="3" customFormat="1" ht="15.75" x14ac:dyDescent="0.25">
      <c r="A3" s="53" t="s">
        <v>133</v>
      </c>
      <c r="B3" s="53"/>
    </row>
    <row r="4" spans="1:3" ht="15.75" x14ac:dyDescent="0.25">
      <c r="A4" s="54" t="s">
        <v>0</v>
      </c>
      <c r="B4" s="54"/>
    </row>
    <row r="5" spans="1:3" ht="15.75" x14ac:dyDescent="0.25">
      <c r="A5" s="8"/>
      <c r="B5" s="8"/>
    </row>
    <row r="6" spans="1:3" x14ac:dyDescent="0.2">
      <c r="A6" s="9"/>
      <c r="B6" s="10" t="s">
        <v>135</v>
      </c>
      <c r="C6" s="23">
        <v>-7960.0318000000316</v>
      </c>
    </row>
    <row r="7" spans="1:3" ht="15.75" customHeight="1" x14ac:dyDescent="0.25">
      <c r="A7" s="11"/>
      <c r="B7" s="12" t="s">
        <v>1</v>
      </c>
      <c r="C7" s="24"/>
    </row>
    <row r="8" spans="1:3" ht="15.75" x14ac:dyDescent="0.2">
      <c r="A8" s="45" t="s">
        <v>142</v>
      </c>
      <c r="B8" s="15" t="s">
        <v>3</v>
      </c>
      <c r="C8" s="25"/>
    </row>
    <row r="9" spans="1:3" ht="14.25" customHeight="1" x14ac:dyDescent="0.2">
      <c r="A9" s="45"/>
      <c r="B9" s="15" t="s">
        <v>4</v>
      </c>
      <c r="C9" s="25">
        <v>7962.0479999999998</v>
      </c>
    </row>
    <row r="10" spans="1:3" ht="15.75" x14ac:dyDescent="0.2">
      <c r="A10" s="45" t="s">
        <v>143</v>
      </c>
      <c r="B10" s="15" t="s">
        <v>5</v>
      </c>
      <c r="C10" s="25">
        <v>0</v>
      </c>
    </row>
    <row r="11" spans="1:3" ht="15.75" x14ac:dyDescent="0.2">
      <c r="A11" s="45"/>
      <c r="B11" s="15" t="s">
        <v>4</v>
      </c>
      <c r="C11" s="25">
        <v>9054.1080000000002</v>
      </c>
    </row>
    <row r="12" spans="1:3" ht="45" x14ac:dyDescent="0.2">
      <c r="A12" s="45" t="s">
        <v>144</v>
      </c>
      <c r="B12" s="15" t="s">
        <v>6</v>
      </c>
      <c r="C12" s="25">
        <f>1850.014-C13</f>
        <v>1160.0139999999999</v>
      </c>
    </row>
    <row r="13" spans="1:3" ht="15.75" x14ac:dyDescent="0.2">
      <c r="A13" s="45" t="s">
        <v>145</v>
      </c>
      <c r="B13" s="15" t="s">
        <v>137</v>
      </c>
      <c r="C13" s="25">
        <f>345*2</f>
        <v>690</v>
      </c>
    </row>
    <row r="14" spans="1:3" ht="23.25" customHeight="1" x14ac:dyDescent="0.2">
      <c r="A14" s="45" t="s">
        <v>146</v>
      </c>
      <c r="B14" s="15" t="s">
        <v>7</v>
      </c>
      <c r="C14" s="25">
        <v>51.515999999999998</v>
      </c>
    </row>
    <row r="15" spans="1:3" ht="15.75" x14ac:dyDescent="0.25">
      <c r="A15" s="45"/>
      <c r="B15" s="16" t="s">
        <v>8</v>
      </c>
      <c r="C15" s="26">
        <f>SUM(C9:C14)</f>
        <v>18917.685999999998</v>
      </c>
    </row>
    <row r="16" spans="1:3" ht="15" customHeight="1" x14ac:dyDescent="0.25">
      <c r="A16" s="46" t="s">
        <v>9</v>
      </c>
      <c r="B16" s="51" t="s">
        <v>10</v>
      </c>
      <c r="C16" s="52"/>
    </row>
    <row r="17" spans="1:3" x14ac:dyDescent="0.2">
      <c r="A17" s="46" t="s">
        <v>11</v>
      </c>
      <c r="B17" s="15" t="s">
        <v>12</v>
      </c>
      <c r="C17" s="25">
        <v>4862.0935999999992</v>
      </c>
    </row>
    <row r="18" spans="1:3" x14ac:dyDescent="0.2">
      <c r="A18" s="46" t="s">
        <v>13</v>
      </c>
      <c r="B18" s="15" t="s">
        <v>14</v>
      </c>
      <c r="C18" s="25">
        <v>6715.1700000000019</v>
      </c>
    </row>
    <row r="19" spans="1:3" x14ac:dyDescent="0.2">
      <c r="A19" s="46" t="s">
        <v>15</v>
      </c>
      <c r="B19" s="15" t="s">
        <v>16</v>
      </c>
      <c r="C19" s="25">
        <v>1699.7399999999998</v>
      </c>
    </row>
    <row r="20" spans="1:3" x14ac:dyDescent="0.2">
      <c r="A20" s="46" t="s">
        <v>17</v>
      </c>
      <c r="B20" s="15" t="s">
        <v>18</v>
      </c>
      <c r="C20" s="25">
        <v>1220.8000000000002</v>
      </c>
    </row>
    <row r="21" spans="1:3" x14ac:dyDescent="0.2">
      <c r="A21" s="46" t="s">
        <v>19</v>
      </c>
      <c r="B21" s="15" t="s">
        <v>20</v>
      </c>
      <c r="C21" s="25">
        <v>15959.025</v>
      </c>
    </row>
    <row r="22" spans="1:3" x14ac:dyDescent="0.2">
      <c r="A22" s="46" t="s">
        <v>21</v>
      </c>
      <c r="B22" s="15" t="s">
        <v>22</v>
      </c>
      <c r="C22" s="25">
        <v>3747.7349999999997</v>
      </c>
    </row>
    <row r="23" spans="1:3" x14ac:dyDescent="0.2">
      <c r="A23" s="46" t="s">
        <v>23</v>
      </c>
      <c r="B23" s="15" t="s">
        <v>24</v>
      </c>
      <c r="C23" s="25">
        <v>1000</v>
      </c>
    </row>
    <row r="24" spans="1:3" ht="30" x14ac:dyDescent="0.2">
      <c r="A24" s="46" t="s">
        <v>25</v>
      </c>
      <c r="B24" s="15" t="s">
        <v>26</v>
      </c>
      <c r="C24" s="25">
        <v>179.2</v>
      </c>
    </row>
    <row r="25" spans="1:3" ht="30" x14ac:dyDescent="0.2">
      <c r="A25" s="46" t="s">
        <v>27</v>
      </c>
      <c r="B25" s="15" t="s">
        <v>28</v>
      </c>
      <c r="C25" s="25">
        <v>6533.1359999999995</v>
      </c>
    </row>
    <row r="26" spans="1:3" x14ac:dyDescent="0.2">
      <c r="A26" s="46" t="s">
        <v>29</v>
      </c>
      <c r="B26" s="15" t="s">
        <v>30</v>
      </c>
      <c r="C26" s="25">
        <v>3662.8199999999997</v>
      </c>
    </row>
    <row r="27" spans="1:3" ht="15.75" x14ac:dyDescent="0.25">
      <c r="A27" s="46"/>
      <c r="B27" s="16" t="s">
        <v>31</v>
      </c>
      <c r="C27" s="26">
        <f>SUM(C17:C26)</f>
        <v>45579.719599999997</v>
      </c>
    </row>
    <row r="28" spans="1:3" x14ac:dyDescent="0.2">
      <c r="A28" s="46"/>
      <c r="B28" s="15"/>
      <c r="C28" s="15"/>
    </row>
    <row r="29" spans="1:3" ht="11.25" customHeight="1" x14ac:dyDescent="0.25">
      <c r="A29" s="47">
        <v>43103</v>
      </c>
      <c r="B29" s="51" t="s">
        <v>32</v>
      </c>
      <c r="C29" s="52"/>
    </row>
    <row r="30" spans="1:3" ht="14.25" customHeight="1" x14ac:dyDescent="0.2">
      <c r="A30" s="47">
        <v>43103</v>
      </c>
      <c r="B30" s="15" t="s">
        <v>33</v>
      </c>
      <c r="C30" s="25">
        <v>8770.17</v>
      </c>
    </row>
    <row r="31" spans="1:3" ht="13.5" customHeight="1" x14ac:dyDescent="0.2">
      <c r="A31" s="47">
        <v>43134</v>
      </c>
      <c r="B31" s="15" t="s">
        <v>34</v>
      </c>
      <c r="C31" s="25">
        <v>6033.3</v>
      </c>
    </row>
    <row r="32" spans="1:3" ht="13.5" customHeight="1" x14ac:dyDescent="0.2">
      <c r="A32" s="47">
        <v>43162</v>
      </c>
      <c r="B32" s="15" t="s">
        <v>35</v>
      </c>
      <c r="C32" s="25">
        <v>3194.1</v>
      </c>
    </row>
    <row r="33" spans="1:3" ht="13.5" customHeight="1" x14ac:dyDescent="0.2">
      <c r="A33" s="47">
        <v>43193</v>
      </c>
      <c r="B33" s="15" t="s">
        <v>36</v>
      </c>
      <c r="C33" s="25">
        <v>222.29999999999998</v>
      </c>
    </row>
    <row r="34" spans="1:3" x14ac:dyDescent="0.2">
      <c r="A34" s="47">
        <v>43223</v>
      </c>
      <c r="B34" s="15" t="s">
        <v>37</v>
      </c>
      <c r="C34" s="25">
        <v>292.36</v>
      </c>
    </row>
    <row r="35" spans="1:3" x14ac:dyDescent="0.2">
      <c r="A35" s="47">
        <v>43254</v>
      </c>
      <c r="B35" s="15" t="s">
        <v>38</v>
      </c>
      <c r="C35" s="25">
        <v>250.68</v>
      </c>
    </row>
    <row r="36" spans="1:3" ht="15.75" x14ac:dyDescent="0.25">
      <c r="A36" s="47"/>
      <c r="B36" s="16" t="s">
        <v>39</v>
      </c>
      <c r="C36" s="26">
        <f>SUM(C30:C35)</f>
        <v>18762.91</v>
      </c>
    </row>
    <row r="37" spans="1:3" ht="15.75" x14ac:dyDescent="0.25">
      <c r="A37" s="47"/>
      <c r="B37" s="51" t="s">
        <v>40</v>
      </c>
      <c r="C37" s="52"/>
    </row>
    <row r="38" spans="1:3" ht="19.5" customHeight="1" x14ac:dyDescent="0.2">
      <c r="A38" s="46" t="s">
        <v>41</v>
      </c>
      <c r="B38" s="17" t="s">
        <v>42</v>
      </c>
      <c r="C38" s="15">
        <v>4743.76</v>
      </c>
    </row>
    <row r="39" spans="1:3" ht="27.75" customHeight="1" x14ac:dyDescent="0.2">
      <c r="A39" s="46" t="s">
        <v>43</v>
      </c>
      <c r="B39" s="15" t="s">
        <v>44</v>
      </c>
      <c r="C39" s="15">
        <v>1185.94</v>
      </c>
    </row>
    <row r="40" spans="1:3" ht="18.75" customHeight="1" x14ac:dyDescent="0.2">
      <c r="A40" s="46" t="s">
        <v>45</v>
      </c>
      <c r="B40" s="15" t="s">
        <v>46</v>
      </c>
      <c r="C40" s="15">
        <v>5995.92</v>
      </c>
    </row>
    <row r="41" spans="1:3" ht="14.25" customHeight="1" x14ac:dyDescent="0.2">
      <c r="A41" s="46" t="s">
        <v>47</v>
      </c>
      <c r="B41" s="15" t="s">
        <v>48</v>
      </c>
      <c r="C41" s="15">
        <v>3557.82</v>
      </c>
    </row>
    <row r="42" spans="1:3" x14ac:dyDescent="0.2">
      <c r="A42" s="46" t="s">
        <v>49</v>
      </c>
      <c r="B42" s="15" t="s">
        <v>50</v>
      </c>
      <c r="C42" s="15">
        <v>1045.3799999999999</v>
      </c>
    </row>
    <row r="43" spans="1:3" ht="15.75" x14ac:dyDescent="0.25">
      <c r="A43" s="46"/>
      <c r="B43" s="16" t="s">
        <v>51</v>
      </c>
      <c r="C43" s="16">
        <f>SUM(C38:C42)</f>
        <v>16528.82</v>
      </c>
    </row>
    <row r="44" spans="1:3" ht="15.75" x14ac:dyDescent="0.25">
      <c r="A44" s="46"/>
      <c r="B44" s="51" t="s">
        <v>52</v>
      </c>
      <c r="C44" s="52"/>
    </row>
    <row r="45" spans="1:3" ht="30.75" x14ac:dyDescent="0.25">
      <c r="A45" s="46" t="s">
        <v>53</v>
      </c>
      <c r="B45" s="15" t="s">
        <v>54</v>
      </c>
      <c r="C45" s="16">
        <v>6646.0800000000008</v>
      </c>
    </row>
    <row r="46" spans="1:3" ht="15.75" x14ac:dyDescent="0.25">
      <c r="A46" s="46" t="s">
        <v>55</v>
      </c>
      <c r="B46" s="15" t="s">
        <v>56</v>
      </c>
      <c r="C46" s="16">
        <v>1878.24</v>
      </c>
    </row>
    <row r="47" spans="1:3" ht="15.75" x14ac:dyDescent="0.25">
      <c r="A47" s="46"/>
      <c r="B47" s="16" t="s">
        <v>57</v>
      </c>
      <c r="C47" s="16"/>
    </row>
    <row r="48" spans="1:3" ht="15.75" x14ac:dyDescent="0.25">
      <c r="A48" s="46"/>
      <c r="B48" s="15"/>
      <c r="C48" s="16"/>
    </row>
    <row r="49" spans="1:3" ht="15.75" x14ac:dyDescent="0.25">
      <c r="A49" s="48" t="s">
        <v>58</v>
      </c>
      <c r="B49" s="15" t="s">
        <v>59</v>
      </c>
      <c r="C49" s="16">
        <v>1175.6120000000001</v>
      </c>
    </row>
    <row r="50" spans="1:3" ht="15.75" x14ac:dyDescent="0.25">
      <c r="A50" s="48" t="s">
        <v>60</v>
      </c>
      <c r="B50" s="15" t="s">
        <v>61</v>
      </c>
      <c r="C50" s="16">
        <v>1699.6800000000003</v>
      </c>
    </row>
    <row r="51" spans="1:3" ht="15.75" x14ac:dyDescent="0.25">
      <c r="A51" s="48"/>
      <c r="B51" s="15"/>
      <c r="C51" s="15"/>
    </row>
    <row r="52" spans="1:3" ht="15.75" x14ac:dyDescent="0.25">
      <c r="A52" s="46"/>
      <c r="B52" s="16" t="s">
        <v>62</v>
      </c>
      <c r="C52" s="15"/>
    </row>
    <row r="53" spans="1:3" x14ac:dyDescent="0.2">
      <c r="A53" s="46" t="s">
        <v>63</v>
      </c>
      <c r="B53" s="15" t="s">
        <v>64</v>
      </c>
      <c r="C53" s="15">
        <v>3272.1599999999994</v>
      </c>
    </row>
    <row r="54" spans="1:3" x14ac:dyDescent="0.2">
      <c r="A54" s="46" t="s">
        <v>65</v>
      </c>
      <c r="B54" s="15" t="s">
        <v>66</v>
      </c>
      <c r="C54" s="15">
        <v>4341.8400000000011</v>
      </c>
    </row>
    <row r="55" spans="1:3" ht="30" x14ac:dyDescent="0.2">
      <c r="A55" s="49" t="s">
        <v>147</v>
      </c>
      <c r="B55" s="15" t="s">
        <v>67</v>
      </c>
      <c r="C55" s="15">
        <v>3185.8799999999992</v>
      </c>
    </row>
    <row r="56" spans="1:3" ht="30" x14ac:dyDescent="0.2">
      <c r="A56" s="49" t="s">
        <v>148</v>
      </c>
      <c r="B56" s="15" t="s">
        <v>68</v>
      </c>
      <c r="C56" s="15">
        <v>3185.8799999999992</v>
      </c>
    </row>
    <row r="57" spans="1:3" ht="30" x14ac:dyDescent="0.2">
      <c r="A57" s="49" t="s">
        <v>149</v>
      </c>
      <c r="B57" s="15" t="s">
        <v>69</v>
      </c>
      <c r="C57" s="15">
        <v>3185.8799999999992</v>
      </c>
    </row>
    <row r="58" spans="1:3" ht="15.75" x14ac:dyDescent="0.25">
      <c r="A58" s="49"/>
      <c r="B58" s="16" t="s">
        <v>70</v>
      </c>
      <c r="C58" s="16">
        <f>SUM(C53:C57)</f>
        <v>17171.64</v>
      </c>
    </row>
    <row r="59" spans="1:3" ht="15.75" x14ac:dyDescent="0.25">
      <c r="A59" s="46"/>
      <c r="B59" s="16" t="s">
        <v>71</v>
      </c>
      <c r="C59" s="15"/>
    </row>
    <row r="60" spans="1:3" ht="19.5" customHeight="1" x14ac:dyDescent="0.2">
      <c r="A60" s="14"/>
      <c r="B60" s="18" t="s">
        <v>72</v>
      </c>
      <c r="C60" s="38">
        <v>370.31</v>
      </c>
    </row>
    <row r="61" spans="1:3" ht="21" customHeight="1" x14ac:dyDescent="0.25">
      <c r="A61" s="19"/>
      <c r="B61" s="13" t="s">
        <v>73</v>
      </c>
      <c r="C61" s="38">
        <v>0</v>
      </c>
    </row>
    <row r="62" spans="1:3" ht="18.75" customHeight="1" x14ac:dyDescent="0.2">
      <c r="A62" s="19" t="s">
        <v>74</v>
      </c>
      <c r="B62" s="18" t="s">
        <v>75</v>
      </c>
      <c r="C62" s="38">
        <v>0</v>
      </c>
    </row>
    <row r="63" spans="1:3" x14ac:dyDescent="0.2">
      <c r="A63" s="19" t="s">
        <v>76</v>
      </c>
      <c r="B63" s="18" t="s">
        <v>77</v>
      </c>
      <c r="C63" s="38">
        <v>0</v>
      </c>
    </row>
    <row r="64" spans="1:3" ht="15.75" x14ac:dyDescent="0.25">
      <c r="A64" s="19"/>
      <c r="B64" s="13" t="s">
        <v>78</v>
      </c>
      <c r="C64" s="38">
        <v>0</v>
      </c>
    </row>
    <row r="65" spans="1:3" x14ac:dyDescent="0.2">
      <c r="A65" s="19" t="s">
        <v>74</v>
      </c>
      <c r="B65" s="18" t="s">
        <v>79</v>
      </c>
      <c r="C65" s="38">
        <v>3875.5199999999995</v>
      </c>
    </row>
    <row r="66" spans="1:3" x14ac:dyDescent="0.2">
      <c r="A66" s="19" t="s">
        <v>76</v>
      </c>
      <c r="B66" s="18" t="s">
        <v>80</v>
      </c>
      <c r="C66" s="38">
        <v>477.96</v>
      </c>
    </row>
    <row r="67" spans="1:3" ht="33" customHeight="1" x14ac:dyDescent="0.25">
      <c r="A67" s="46" t="s">
        <v>150</v>
      </c>
      <c r="B67" s="16" t="s">
        <v>81</v>
      </c>
      <c r="C67" s="38">
        <v>0</v>
      </c>
    </row>
    <row r="68" spans="1:3" ht="21.75" customHeight="1" x14ac:dyDescent="0.25">
      <c r="A68" s="19"/>
      <c r="B68" s="13" t="s">
        <v>82</v>
      </c>
      <c r="C68" s="38">
        <v>82521.94</v>
      </c>
    </row>
    <row r="69" spans="1:3" ht="14.1" customHeight="1" x14ac:dyDescent="0.2">
      <c r="A69" s="19" t="s">
        <v>74</v>
      </c>
      <c r="B69" s="18" t="s">
        <v>83</v>
      </c>
      <c r="C69" s="38">
        <v>0</v>
      </c>
    </row>
    <row r="70" spans="1:3" ht="14.1" customHeight="1" x14ac:dyDescent="0.2">
      <c r="A70" s="19" t="s">
        <v>76</v>
      </c>
      <c r="B70" s="18" t="s">
        <v>84</v>
      </c>
      <c r="C70" s="38">
        <v>0</v>
      </c>
    </row>
    <row r="71" spans="1:3" ht="14.1" customHeight="1" x14ac:dyDescent="0.2">
      <c r="A71" s="19" t="s">
        <v>85</v>
      </c>
      <c r="B71" s="18" t="s">
        <v>86</v>
      </c>
      <c r="C71" s="38">
        <v>0</v>
      </c>
    </row>
    <row r="72" spans="1:3" ht="14.1" customHeight="1" x14ac:dyDescent="0.2">
      <c r="A72" s="19" t="s">
        <v>87</v>
      </c>
      <c r="B72" s="18" t="s">
        <v>88</v>
      </c>
      <c r="C72" s="38">
        <v>0</v>
      </c>
    </row>
    <row r="73" spans="1:3" ht="14.1" customHeight="1" x14ac:dyDescent="0.2">
      <c r="A73" s="19" t="s">
        <v>89</v>
      </c>
      <c r="B73" s="18" t="s">
        <v>90</v>
      </c>
      <c r="C73" s="38">
        <v>0</v>
      </c>
    </row>
    <row r="74" spans="1:3" ht="14.1" customHeight="1" x14ac:dyDescent="0.2">
      <c r="A74" s="19" t="s">
        <v>91</v>
      </c>
      <c r="B74" s="18" t="s">
        <v>92</v>
      </c>
      <c r="C74" s="38">
        <v>0</v>
      </c>
    </row>
    <row r="75" spans="1:3" ht="14.1" customHeight="1" x14ac:dyDescent="0.2">
      <c r="A75" s="19" t="s">
        <v>93</v>
      </c>
      <c r="B75" s="18" t="s">
        <v>94</v>
      </c>
      <c r="C75" s="38">
        <v>0</v>
      </c>
    </row>
    <row r="76" spans="1:3" ht="14.1" customHeight="1" x14ac:dyDescent="0.2">
      <c r="A76" s="19" t="s">
        <v>95</v>
      </c>
      <c r="B76" s="18" t="s">
        <v>96</v>
      </c>
      <c r="C76" s="38">
        <v>0</v>
      </c>
    </row>
    <row r="77" spans="1:3" ht="14.1" customHeight="1" x14ac:dyDescent="0.2">
      <c r="A77" s="19" t="s">
        <v>97</v>
      </c>
      <c r="B77" s="18" t="s">
        <v>98</v>
      </c>
      <c r="C77" s="38">
        <v>0</v>
      </c>
    </row>
    <row r="78" spans="1:3" ht="14.1" customHeight="1" x14ac:dyDescent="0.2">
      <c r="A78" s="19" t="s">
        <v>99</v>
      </c>
      <c r="B78" s="18" t="s">
        <v>100</v>
      </c>
      <c r="C78" s="38">
        <v>0</v>
      </c>
    </row>
    <row r="79" spans="1:3" ht="14.1" customHeight="1" x14ac:dyDescent="0.2">
      <c r="A79" s="19" t="s">
        <v>101</v>
      </c>
      <c r="B79" s="18" t="s">
        <v>102</v>
      </c>
      <c r="C79" s="38">
        <v>0</v>
      </c>
    </row>
    <row r="80" spans="1:3" ht="14.1" customHeight="1" x14ac:dyDescent="0.2">
      <c r="A80" s="19" t="s">
        <v>103</v>
      </c>
      <c r="B80" s="15" t="s">
        <v>104</v>
      </c>
      <c r="C80" s="38">
        <v>0</v>
      </c>
    </row>
    <row r="81" spans="1:3" ht="14.1" customHeight="1" x14ac:dyDescent="0.2">
      <c r="A81" s="19" t="s">
        <v>105</v>
      </c>
      <c r="B81" s="18" t="s">
        <v>106</v>
      </c>
      <c r="C81" s="38">
        <v>0</v>
      </c>
    </row>
    <row r="82" spans="1:3" ht="14.1" customHeight="1" x14ac:dyDescent="0.2">
      <c r="A82" s="19" t="s">
        <v>107</v>
      </c>
      <c r="B82" s="18" t="s">
        <v>108</v>
      </c>
      <c r="C82" s="38">
        <v>0</v>
      </c>
    </row>
    <row r="83" spans="1:3" x14ac:dyDescent="0.2">
      <c r="A83" s="14" t="s">
        <v>109</v>
      </c>
      <c r="B83" s="15" t="s">
        <v>110</v>
      </c>
      <c r="C83" s="25">
        <v>0</v>
      </c>
    </row>
    <row r="84" spans="1:3" ht="14.25" customHeight="1" x14ac:dyDescent="0.2">
      <c r="A84" s="14"/>
      <c r="B84" s="18" t="s">
        <v>111</v>
      </c>
      <c r="C84" s="38">
        <v>1049.6500000000001</v>
      </c>
    </row>
    <row r="85" spans="1:3" ht="30" x14ac:dyDescent="0.2">
      <c r="A85" s="14"/>
      <c r="B85" s="15" t="s">
        <v>136</v>
      </c>
      <c r="C85" s="38">
        <v>431.73500000000001</v>
      </c>
    </row>
    <row r="86" spans="1:3" x14ac:dyDescent="0.2">
      <c r="A86" s="14"/>
      <c r="B86" s="15" t="s">
        <v>112</v>
      </c>
      <c r="C86" s="38">
        <v>880.8</v>
      </c>
    </row>
    <row r="87" spans="1:3" ht="30" x14ac:dyDescent="0.2">
      <c r="A87" s="14"/>
      <c r="B87" s="15" t="s">
        <v>113</v>
      </c>
      <c r="C87" s="38">
        <v>2419.37</v>
      </c>
    </row>
    <row r="88" spans="1:3" ht="30" x14ac:dyDescent="0.2">
      <c r="A88" s="14"/>
      <c r="B88" s="15" t="s">
        <v>114</v>
      </c>
      <c r="C88" s="38">
        <v>9078.3000000000011</v>
      </c>
    </row>
    <row r="89" spans="1:3" x14ac:dyDescent="0.2">
      <c r="A89" s="14"/>
      <c r="B89" s="15" t="s">
        <v>115</v>
      </c>
      <c r="C89" s="38">
        <v>1468</v>
      </c>
    </row>
    <row r="90" spans="1:3" x14ac:dyDescent="0.2">
      <c r="A90" s="14"/>
      <c r="B90" s="18" t="s">
        <v>116</v>
      </c>
      <c r="C90" s="38">
        <v>27.347999999999999</v>
      </c>
    </row>
    <row r="91" spans="1:3" ht="18.75" customHeight="1" x14ac:dyDescent="0.2">
      <c r="A91" s="14"/>
      <c r="B91" s="15" t="s">
        <v>117</v>
      </c>
      <c r="C91" s="38">
        <v>716.38</v>
      </c>
    </row>
    <row r="92" spans="1:3" x14ac:dyDescent="0.2">
      <c r="A92" s="19"/>
      <c r="B92" s="18" t="s">
        <v>118</v>
      </c>
      <c r="C92" s="38">
        <v>2443.73</v>
      </c>
    </row>
    <row r="93" spans="1:3" x14ac:dyDescent="0.2">
      <c r="A93" s="19" t="s">
        <v>74</v>
      </c>
      <c r="B93" s="18" t="s">
        <v>119</v>
      </c>
      <c r="C93" s="38">
        <v>289.76</v>
      </c>
    </row>
    <row r="94" spans="1:3" x14ac:dyDescent="0.2">
      <c r="A94" s="19" t="s">
        <v>76</v>
      </c>
      <c r="B94" s="18" t="s">
        <v>120</v>
      </c>
      <c r="C94" s="38">
        <v>579.52</v>
      </c>
    </row>
    <row r="95" spans="1:3" x14ac:dyDescent="0.2">
      <c r="A95" s="19"/>
      <c r="B95" s="18" t="s">
        <v>121</v>
      </c>
      <c r="C95" s="38">
        <v>459.83249999999998</v>
      </c>
    </row>
    <row r="96" spans="1:3" ht="15.75" x14ac:dyDescent="0.25">
      <c r="A96" s="14"/>
      <c r="B96" s="16" t="s">
        <v>122</v>
      </c>
      <c r="C96" s="26">
        <f>SUM(C59:C95)</f>
        <v>107090.15549999999</v>
      </c>
    </row>
    <row r="97" spans="1:6" ht="16.5" thickBot="1" x14ac:dyDescent="0.3">
      <c r="A97" s="48" t="s">
        <v>123</v>
      </c>
      <c r="B97" s="15" t="s">
        <v>124</v>
      </c>
      <c r="C97" s="26">
        <v>18782.400000000005</v>
      </c>
    </row>
    <row r="98" spans="1:6" ht="16.5" thickBot="1" x14ac:dyDescent="0.3">
      <c r="A98" s="50">
        <v>11</v>
      </c>
      <c r="B98" s="21" t="s">
        <v>125</v>
      </c>
      <c r="C98" s="39">
        <f>C97+C96+C58+C50+C49+C46+C45+C43+C36+C27+C15</f>
        <v>254232.94309999997</v>
      </c>
    </row>
    <row r="99" spans="1:6" ht="16.5" hidden="1" thickBot="1" x14ac:dyDescent="0.3">
      <c r="A99" s="20"/>
      <c r="B99" s="21" t="s">
        <v>127</v>
      </c>
      <c r="C99" s="40"/>
    </row>
    <row r="100" spans="1:6" ht="16.5" hidden="1" thickBot="1" x14ac:dyDescent="0.3">
      <c r="A100" s="20"/>
      <c r="B100" s="21" t="s">
        <v>128</v>
      </c>
      <c r="C100" s="40" t="s">
        <v>126</v>
      </c>
    </row>
    <row r="101" spans="1:6" ht="15.75" hidden="1" x14ac:dyDescent="0.25">
      <c r="A101" s="22"/>
      <c r="B101" s="5"/>
      <c r="C101" s="41"/>
    </row>
    <row r="102" spans="1:6" ht="15.75" hidden="1" x14ac:dyDescent="0.25">
      <c r="A102" s="22"/>
      <c r="B102" s="6" t="s">
        <v>129</v>
      </c>
      <c r="C102" s="42" t="s">
        <v>2</v>
      </c>
    </row>
    <row r="103" spans="1:6" hidden="1" x14ac:dyDescent="0.2">
      <c r="A103" s="22"/>
      <c r="C103" s="43"/>
    </row>
    <row r="104" spans="1:6" hidden="1" x14ac:dyDescent="0.2">
      <c r="A104" s="22"/>
      <c r="B104" s="7" t="s">
        <v>130</v>
      </c>
      <c r="C104" s="44" t="s">
        <v>131</v>
      </c>
    </row>
    <row r="105" spans="1:6" hidden="1" x14ac:dyDescent="0.2">
      <c r="C105" s="43"/>
    </row>
    <row r="106" spans="1:6" hidden="1" x14ac:dyDescent="0.2">
      <c r="C106" s="43"/>
    </row>
    <row r="107" spans="1:6" s="32" customFormat="1" x14ac:dyDescent="0.25">
      <c r="A107" s="27"/>
      <c r="B107" s="28" t="s">
        <v>138</v>
      </c>
      <c r="C107" s="29">
        <v>162756.94</v>
      </c>
      <c r="D107" s="30"/>
      <c r="E107" s="31"/>
      <c r="F107" s="31"/>
    </row>
    <row r="108" spans="1:6" s="1" customFormat="1" x14ac:dyDescent="0.25">
      <c r="A108" s="33"/>
      <c r="B108" s="28" t="s">
        <v>139</v>
      </c>
      <c r="C108" s="34">
        <v>174295.46</v>
      </c>
      <c r="D108" s="35"/>
      <c r="E108" s="35"/>
      <c r="F108" s="35"/>
    </row>
    <row r="109" spans="1:6" s="1" customFormat="1" ht="15.75" x14ac:dyDescent="0.25">
      <c r="A109" s="33"/>
      <c r="B109" s="55" t="s">
        <v>151</v>
      </c>
      <c r="C109" s="34">
        <v>44184.14</v>
      </c>
      <c r="D109" s="35"/>
      <c r="E109" s="35"/>
      <c r="F109" s="35"/>
    </row>
    <row r="110" spans="1:6" s="1" customFormat="1" x14ac:dyDescent="0.25">
      <c r="A110" s="27"/>
      <c r="B110" s="28" t="s">
        <v>141</v>
      </c>
      <c r="C110" s="36">
        <f>C109+C108-C98</f>
        <v>-35753.343099999998</v>
      </c>
      <c r="D110" s="31"/>
      <c r="E110" s="31"/>
      <c r="F110" s="31"/>
    </row>
    <row r="111" spans="1:6" s="1" customFormat="1" x14ac:dyDescent="0.25">
      <c r="A111" s="27"/>
      <c r="B111" s="28" t="s">
        <v>140</v>
      </c>
      <c r="C111" s="36">
        <f>C110+C6</f>
        <v>-43713.374900000032</v>
      </c>
      <c r="D111" s="31"/>
      <c r="E111" s="31"/>
      <c r="F111" s="31"/>
    </row>
    <row r="112" spans="1:6" s="2" customFormat="1" ht="14.25" x14ac:dyDescent="0.2">
      <c r="A112" s="37"/>
    </row>
    <row r="113" spans="1:1" s="2" customFormat="1" ht="14.25" x14ac:dyDescent="0.2">
      <c r="A113" s="37"/>
    </row>
    <row r="114" spans="1:1" s="2" customFormat="1" ht="14.25" x14ac:dyDescent="0.2">
      <c r="A114" s="37"/>
    </row>
  </sheetData>
  <mergeCells count="8">
    <mergeCell ref="B44:C44"/>
    <mergeCell ref="B16:C16"/>
    <mergeCell ref="B29:C29"/>
    <mergeCell ref="A1:B1"/>
    <mergeCell ref="A2:B2"/>
    <mergeCell ref="A3:B3"/>
    <mergeCell ref="A4:B4"/>
    <mergeCell ref="B37:C37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2021-01-18T03:12:57Z</dcterms:created>
  <dcterms:modified xsi:type="dcterms:W3CDTF">2021-03-09T03:31:04Z</dcterms:modified>
</cp:coreProperties>
</file>