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г ЖЭК 4\"/>
    </mc:Choice>
  </mc:AlternateContent>
  <bookViews>
    <workbookView xWindow="0" yWindow="0" windowWidth="1932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96" i="1" l="1"/>
  <c r="C197" i="1" l="1"/>
  <c r="C12" i="1"/>
  <c r="C14" i="1" s="1"/>
  <c r="C190" i="1"/>
  <c r="C192" i="1" s="1"/>
  <c r="C65" i="1"/>
  <c r="C55" i="1"/>
  <c r="C52" i="1"/>
  <c r="C44" i="1"/>
  <c r="C34" i="1"/>
  <c r="C22" i="1"/>
</calcChain>
</file>

<file path=xl/sharedStrings.xml><?xml version="1.0" encoding="utf-8"?>
<sst xmlns="http://schemas.openxmlformats.org/spreadsheetml/2006/main" count="261" uniqueCount="209">
  <si>
    <t>г</t>
  </si>
  <si>
    <t>д</t>
  </si>
  <si>
    <t>е</t>
  </si>
  <si>
    <t>ж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</si>
  <si>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</si>
  <si>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</si>
  <si>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</si>
  <si>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</si>
  <si>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</si>
  <si>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</si>
  <si>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</si>
  <si>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</si>
  <si>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</si>
  <si>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Техническое содержание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</si>
  <si>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</si>
  <si>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</si>
  <si>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</si>
  <si>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</si>
  <si>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</si>
  <si>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</si>
  <si>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</si>
  <si>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</si>
  <si>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</si>
  <si>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</si>
  <si>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</si>
  <si>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</si>
  <si>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</si>
  <si>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</si>
  <si>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</si>
  <si>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</si>
  <si>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</si>
  <si>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</si>
  <si>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</si>
  <si>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</si>
  <si>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 xml:space="preserve">Подметание снега  до 2-х см </t>
  </si>
  <si>
    <t>Подметание снега  более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</si>
  <si>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</si>
  <si>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</si>
  <si>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отмомтки  и проездов от наледи и льда шириной 0,5м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</si>
  <si>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</si>
  <si>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</si>
  <si>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</si>
  <si>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</si>
  <si>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осмотр системы ЦО в чердачных и подвальных помещениях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</si>
  <si>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</si>
  <si>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</si>
  <si>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и расконсервация системы ЦО</t>
  </si>
  <si>
    <t xml:space="preserve"> - регулировка и наладка системы ЦО</t>
  </si>
  <si>
    <t xml:space="preserve"> - ликвидация воздушных пробок</t>
  </si>
  <si>
    <t>Замена ламп освещения подъездов, подвалов,</t>
  </si>
  <si>
    <t>4.1.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</si>
  <si>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</si>
  <si>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</si>
  <si>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</si>
  <si>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</si>
  <si>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</si>
  <si>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</si>
  <si>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</si>
  <si>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</si>
  <si>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</si>
  <si>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</si>
  <si>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</si>
  <si>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>Диспетчкрское обслуживание</t>
  </si>
  <si>
    <t xml:space="preserve">            ИТОГО по п. 5 :</t>
  </si>
  <si>
    <t>Дератизация</t>
  </si>
  <si>
    <t>Дезинсекция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</si>
  <si>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</si>
  <si>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</si>
  <si>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</si>
  <si>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</si>
  <si>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</si>
  <si>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</si>
  <si>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9.1.</t>
  </si>
  <si>
    <t>Текущий ремонт электрооборудования (непредвиденные работы</t>
  </si>
  <si>
    <t>смена энергосберегающего патрона на лестничном марше</t>
  </si>
  <si>
    <t>замена энергосберегающего патрона на лестничном марше</t>
  </si>
  <si>
    <t>замена патрона энергосберегающего на лестничном марше</t>
  </si>
  <si>
    <t>смена ламп накаливания</t>
  </si>
  <si>
    <t>установка светодиодных светильников ЛУЧ 220-С64ФА в тамбурах 1,2,3пп</t>
  </si>
  <si>
    <t>9.2.</t>
  </si>
  <si>
    <t>Текущий ремонт систем водоснабжения и водоотведения (непредвиденные работы</t>
  </si>
  <si>
    <t>замена вводного вентиля ХВС (кв.77) - крана шарового LD Pride Ду 15 мм</t>
  </si>
  <si>
    <t>герметизация примыканий силиконовым герметиком кв.77</t>
  </si>
  <si>
    <t>устранение засора канализационного выпуска Ду 50 мм (кв.104)</t>
  </si>
  <si>
    <t>устранение свища на стояке ХВС (кв.41)</t>
  </si>
  <si>
    <t>замена участка магистрали ХВС (1 подъезд):</t>
  </si>
  <si>
    <t>а</t>
  </si>
  <si>
    <t>смена участка трубы ВГП Ду 32 мм</t>
  </si>
  <si>
    <t>б</t>
  </si>
  <si>
    <t>сварочные работы</t>
  </si>
  <si>
    <t>установка хомута на стояке ХВС (кв.№42)</t>
  </si>
  <si>
    <t>устранения засора канализационного коллектора Ду 100 мм (2 подъезд)</t>
  </si>
  <si>
    <t>замена участка канализации Ду 50 мм (кв.№13):</t>
  </si>
  <si>
    <t>смена участка канализационногой трубы Ду 50 мм</t>
  </si>
  <si>
    <t>установка переходной манжеты Ду 50*73мм</t>
  </si>
  <si>
    <t>в</t>
  </si>
  <si>
    <t>герметизация примыканий силиконовым герметиком</t>
  </si>
  <si>
    <t>устранение засора канализационного коллектора Ду 100 мм (2 подъезд)</t>
  </si>
  <si>
    <t>замена вводного вентиля ХВС Ду 15 мм (кв.48)</t>
  </si>
  <si>
    <t>герметизация примыканий силиконовым герметиком (кв.48)</t>
  </si>
  <si>
    <t>установка хомута на стояке ХВС (кв.№55)</t>
  </si>
  <si>
    <t>ершение канализационного стояка Ду 50 мм (стояк кв.№16)</t>
  </si>
  <si>
    <t>замена участка стояка канализации Ду 50 мм (стояк кв.№ 16):</t>
  </si>
  <si>
    <t>установка перехода канализационного на чугун Ду 50*75+манжета</t>
  </si>
  <si>
    <t>установка патрубка компенсационного Ду 50 мм</t>
  </si>
  <si>
    <t>устройство канализационной трубы Ду 50 мм</t>
  </si>
  <si>
    <t>установка отвода канализационного Ду 50*45</t>
  </si>
  <si>
    <t>устранение свища на стояке ХВС (кв.83)</t>
  </si>
  <si>
    <t>замена участка стояка ХВС Ду 25 мм (кв.83)</t>
  </si>
  <si>
    <t>сварочные работы (кв.83)</t>
  </si>
  <si>
    <t>замена вентилей на радиатор со сборками (кв.73):</t>
  </si>
  <si>
    <t>замена крана шарового Giacomini Ду 20 мм</t>
  </si>
  <si>
    <t>устрановка удлиненной резьбы Ду 20 мм</t>
  </si>
  <si>
    <t>установка сгона Ду 20 мм (короткое поле)</t>
  </si>
  <si>
    <t>установка пробки радиаторной чугунной правая Ду 20 мм</t>
  </si>
  <si>
    <t>установка контргайки Ду 20 мм</t>
  </si>
  <si>
    <t>сварочные работы (кв.73)</t>
  </si>
  <si>
    <t>устранение засора канализационного коллектора Ду 100 мм (2-3 подъезды)</t>
  </si>
  <si>
    <t>Текущий ремонт систем конструкт.элементов) (непредвиденные работы</t>
  </si>
  <si>
    <t>сброс снежных наносов с парапета (1,2пп, кровля)</t>
  </si>
  <si>
    <t>осмотр чердака на наличие течи с кровли (1,2,3пп, кровля)</t>
  </si>
  <si>
    <t>очистка подъездного козырька от снега с перекидыванием в валы толщ.более 50 см (1-3пп)</t>
  </si>
  <si>
    <t>установка притворной планки (1п, там.дв)</t>
  </si>
  <si>
    <t>осмотр чердака на наличие течи кровли (1,2,3пп)</t>
  </si>
  <si>
    <t>слив воды в местах протекания кровли (1,2,3пп)</t>
  </si>
  <si>
    <t>установка мешков (вкладыши в бочку) под воду в местах протекания кровли (чердак)</t>
  </si>
  <si>
    <t>изготовление и установка поручней (3п, крыльцо)</t>
  </si>
  <si>
    <t>установка мешков под воду в местах протекания кровли (чердак 1,2,3пп)</t>
  </si>
  <si>
    <t>установка б/у сливных лотков в местах протекания кровли (3п,чердак)</t>
  </si>
  <si>
    <t>установка профилей ПП 60*40 для отвода воды из сливных лотков (3п, чердак)</t>
  </si>
  <si>
    <t>осмотр чердака на наличие течи и слив воды 2,3пп</t>
  </si>
  <si>
    <t>укрепление б/у лотков вязальной проволокой</t>
  </si>
  <si>
    <t>ремонт МАФ с добавлением пиломатериала 2 подъезд:</t>
  </si>
  <si>
    <t>2,6*0,1*0,025</t>
  </si>
  <si>
    <t>осмотр чердака на наличие течей с кровли и слив воды (1-3пп)</t>
  </si>
  <si>
    <t>Ремонт межпанельных швов кв.36,103</t>
  </si>
  <si>
    <t>осмотр чердака на наличие течей с кровли (1-3пп) и слив воды (3,2,1пп)</t>
  </si>
  <si>
    <t>установка б/у лотка L= 1,2мп(3 подъезд,чердак)</t>
  </si>
  <si>
    <t>установка емкости для сбора воды на чердаке (1,2пп)</t>
  </si>
  <si>
    <t>Ремонт межпанельных швов кв.87, 34,28</t>
  </si>
  <si>
    <t>гидроизоляция межпанельных швов кв.63,67,27,31,22,26,34,62,66,99,103,107</t>
  </si>
  <si>
    <t>ремонт наружной стеновой панели</t>
  </si>
  <si>
    <t>осмотр чердаков на наличие течей с кровли ( 1-3 пп)</t>
  </si>
  <si>
    <t>изготовление из металлич.листа лотка р-ром 0,4*1,1мп и установка над дверью выхода на кровлю (3 подъезд)</t>
  </si>
  <si>
    <t>ремонт мягкой кровли в 1 слой с заменой покрытия (2,3пп)</t>
  </si>
  <si>
    <t>пропекание кровельного ковра мягкой кровли</t>
  </si>
  <si>
    <t>ремонт кровли включая парапеты (1-3пп) с устройством в 1 слой Линокром ТКП</t>
  </si>
  <si>
    <t>пропекание кровельного ковра</t>
  </si>
  <si>
    <t>промазка стыков кровельного ковра битумным праймером AQUA MAST</t>
  </si>
  <si>
    <t>осмотр чердаков на наличие течей с кровли (1-3пп) и слив воды (3 подъезд)</t>
  </si>
  <si>
    <t>Осмотр чердака на наличие течи (1-3 пп) , очистка лотков от льда, слив воды</t>
  </si>
  <si>
    <t>Установка оцинкованных сливов из профиля ПН - 3 подъезд</t>
  </si>
  <si>
    <t>Переустановка оцинкованного слива 3п</t>
  </si>
  <si>
    <t>Изготовление и установка сливных лотков в чердачном помещении (2,3пп) (2,5*0,25)*2 шт</t>
  </si>
  <si>
    <t>Открытие продухов</t>
  </si>
  <si>
    <t>ремонт тамбуров 1,2,3 подъезды</t>
  </si>
  <si>
    <t>закрытие продухов</t>
  </si>
  <si>
    <t>осмотр чердаков на наличие течей с кровли (1-3 подъезд) и слив воды в 3 подъезде  5.10.2020 г</t>
  </si>
  <si>
    <t>смена навесного замка на двери контейнерной (1 подъезд)</t>
  </si>
  <si>
    <t>установка дверных доводчиков на тамбурных дверях (1-3 подъезды) с установкой металлического уголка 40*40*4</t>
  </si>
  <si>
    <t xml:space="preserve">            ИТОГО по п. 9 :</t>
  </si>
  <si>
    <t>Управление многоквартирным домом</t>
  </si>
  <si>
    <t xml:space="preserve">   Сумма затрат по дому в год :</t>
  </si>
  <si>
    <t>по управлению и обслуживанию</t>
  </si>
  <si>
    <t>МКД по ул.Энергетиков 10</t>
  </si>
  <si>
    <t>1. Содержание помещений общего пользования</t>
  </si>
  <si>
    <t xml:space="preserve">Отчет за 2020 г. </t>
  </si>
  <si>
    <t>Результат на 01.01.2020 г. ("+" экономия, "-" перерасход)</t>
  </si>
  <si>
    <t>Дезинфекция лифтов, дверей, почтовых ящиков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</si>
  <si>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</si>
  <si>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</si>
  <si>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</si>
  <si>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</si>
  <si>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1.5.</t>
  </si>
  <si>
    <t>1.6.</t>
  </si>
  <si>
    <t>1.7.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</si>
  <si>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</si>
  <si>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</si>
  <si>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</si>
  <si>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</si>
  <si>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</si>
  <si>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</si>
  <si>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</si>
  <si>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</si>
  <si>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</si>
  <si>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4.5.</t>
  </si>
  <si>
    <t>4.6.</t>
  </si>
  <si>
    <t>4.7.</t>
  </si>
  <si>
    <t>4.8.</t>
  </si>
  <si>
    <t>5.1.</t>
  </si>
  <si>
    <t>5.2.</t>
  </si>
  <si>
    <t>5.3.</t>
  </si>
  <si>
    <t>5.4.</t>
  </si>
  <si>
    <t>6.1.</t>
  </si>
  <si>
    <t>9.3.</t>
  </si>
  <si>
    <t>9.4.</t>
  </si>
  <si>
    <t>9.5.</t>
  </si>
  <si>
    <t>9.6.</t>
  </si>
  <si>
    <t xml:space="preserve">   4. Подготовка многоквартирного дома к сезонной эксплуатации</t>
  </si>
  <si>
    <t xml:space="preserve">   5. Проведение технических осмотров и мелкий ремонт</t>
  </si>
  <si>
    <t>5.5.</t>
  </si>
  <si>
    <t xml:space="preserve"> 9. Поверка и обслуживание общедомовых приборов учета.</t>
  </si>
  <si>
    <t xml:space="preserve">  910. Текущий ремонт</t>
  </si>
  <si>
    <t>10.1.</t>
  </si>
  <si>
    <t>10.2.</t>
  </si>
  <si>
    <t xml:space="preserve"> 10.3</t>
  </si>
  <si>
    <t xml:space="preserve">            ИТОГО по п. 10 :</t>
  </si>
  <si>
    <t>12.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</si>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</sst>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1"/>
      <name val="Arial Cyr"/>
      <charset val="204"/>
    </font>
    <font>
      <b/>
      <sz val="11"/>
      <name val="Arial CYR"/>
    </font>
    <font>
      <sz val="11"/>
      <name val="Arial Cyr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1" xfId="1" applyFont="1" applyBorder="1" applyAlignment="1">
      <alignment wrapText="1"/>
    </xf>
    <xf numFmtId="0" fontId="10" fillId="0" borderId="1" xfId="1" applyFont="1" applyBorder="1" applyAlignment="1">
      <alignment wrapText="1"/>
    </xf>
    <xf numFmtId="2" fontId="9" fillId="0" borderId="1" xfId="2" applyNumberFormat="1" applyFont="1" applyFill="1" applyBorder="1" applyAlignment="1">
      <alignment wrapText="1"/>
    </xf>
    <xf numFmtId="2" fontId="11" fillId="0" borderId="0" xfId="1" applyNumberFormat="1" applyFont="1"/>
    <xf numFmtId="0" fontId="11" fillId="0" borderId="0" xfId="1" applyFont="1"/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4" fillId="0" borderId="0" xfId="1" applyNumberFormat="1" applyFont="1"/>
    <xf numFmtId="2" fontId="9" fillId="0" borderId="1" xfId="2" applyNumberFormat="1" applyFont="1" applyBorder="1" applyAlignment="1">
      <alignment wrapText="1"/>
    </xf>
    <xf numFmtId="2" fontId="6" fillId="0" borderId="2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vertical="center"/>
    </xf>
    <xf numFmtId="2" fontId="6" fillId="0" borderId="2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2" fontId="5" fillId="0" borderId="9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tabSelected="1" topLeftCell="A175" workbookViewId="0">
      <selection activeCell="C197" sqref="C197"/>
    </sheetView>
  </sheetViews>
  <sheetFormatPr defaultRowHeight="15.75" x14ac:dyDescent="0.25"/>
  <cols>
    <col min="1" max="1" width="5" style="30" customWidth="1"/>
    <col min="2" max="2" width="78.140625" style="31" customWidth="1"/>
    <col min="3" max="3" width="17.5703125" style="30" customWidth="1"/>
    <col min="4" max="4" width="10" style="31" bestFit="1" customWidth="1"/>
    <col min="5" max="201" width="9.140625" style="31"/>
    <col min="202" max="202" width="5" style="31" customWidth="1"/>
    <col min="203" max="203" width="46" style="31" customWidth="1"/>
    <col min="204" max="207" width="9.28515625" style="31" customWidth="1"/>
    <col min="208" max="208" width="8" style="31" customWidth="1"/>
    <col min="209" max="213" width="9.28515625" style="31" customWidth="1"/>
    <col min="214" max="220" width="8.85546875" style="31" customWidth="1"/>
    <col min="221" max="241" width="11.28515625" style="31" customWidth="1"/>
    <col min="242" max="16384" width="9.140625" style="31"/>
  </cols>
  <sheetData>
    <row r="1" spans="1:3" s="3" customFormat="1" x14ac:dyDescent="0.25">
      <c r="A1" s="54" t="s">
        <v>166</v>
      </c>
      <c r="B1" s="54"/>
    </row>
    <row r="2" spans="1:3" s="3" customFormat="1" x14ac:dyDescent="0.25">
      <c r="A2" s="54" t="s">
        <v>163</v>
      </c>
      <c r="B2" s="54"/>
    </row>
    <row r="3" spans="1:3" s="3" customFormat="1" x14ac:dyDescent="0.25">
      <c r="A3" s="54" t="s">
        <v>164</v>
      </c>
      <c r="B3" s="54"/>
    </row>
    <row r="4" spans="1:3" s="3" customFormat="1" x14ac:dyDescent="0.25">
      <c r="A4" s="4"/>
      <c r="B4" s="4"/>
    </row>
    <row r="5" spans="1:3" s="7" customFormat="1" x14ac:dyDescent="0.25">
      <c r="A5" s="5"/>
      <c r="B5" s="6" t="s">
        <v>167</v>
      </c>
      <c r="C5" s="22">
        <v>-116703.15035999977</v>
      </c>
    </row>
    <row r="6" spans="1:3" s="7" customFormat="1" ht="14.45" customHeight="1" x14ac:dyDescent="0.25">
      <c r="A6" s="5"/>
      <c r="B6" s="8" t="s">
        <v>165</v>
      </c>
      <c r="C6" s="42"/>
    </row>
    <row r="7" spans="1:3" s="7" customFormat="1" x14ac:dyDescent="0.25">
      <c r="A7" s="50" t="s">
        <v>4</v>
      </c>
      <c r="B7" s="10" t="s">
        <v>5</v>
      </c>
      <c r="C7" s="41">
        <v>43327.659</v>
      </c>
    </row>
    <row r="8" spans="1:3" s="7" customFormat="1" x14ac:dyDescent="0.25">
      <c r="A8" s="50" t="s">
        <v>7</v>
      </c>
      <c r="B8" s="10" t="s">
        <v>6</v>
      </c>
      <c r="C8" s="41">
        <v>57492.287999999993</v>
      </c>
    </row>
    <row r="9" spans="1:3" s="7" customFormat="1" x14ac:dyDescent="0.25">
      <c r="A9" s="50" t="s">
        <v>10</v>
      </c>
      <c r="B9" s="10" t="s">
        <v>8</v>
      </c>
      <c r="C9" s="41">
        <v>26919.35999999999</v>
      </c>
    </row>
    <row r="10" spans="1:3" s="7" customFormat="1" x14ac:dyDescent="0.25">
      <c r="A10" s="50" t="s">
        <v>12</v>
      </c>
      <c r="B10" s="10" t="s">
        <v>9</v>
      </c>
      <c r="C10" s="41">
        <v>67381.631999999998</v>
      </c>
    </row>
    <row r="11" spans="1:3" s="7" customFormat="1" ht="45" x14ac:dyDescent="0.25">
      <c r="A11" s="50" t="s">
        <v>173</v>
      </c>
      <c r="B11" s="10" t="s">
        <v>11</v>
      </c>
      <c r="C11" s="41">
        <v>14370.994000000002</v>
      </c>
    </row>
    <row r="12" spans="1:3" s="7" customFormat="1" x14ac:dyDescent="0.25">
      <c r="A12" s="50" t="s">
        <v>174</v>
      </c>
      <c r="B12" s="10" t="s">
        <v>168</v>
      </c>
      <c r="C12" s="41">
        <f>19192.104-C11</f>
        <v>4821.1099999999969</v>
      </c>
    </row>
    <row r="13" spans="1:3" s="7" customFormat="1" x14ac:dyDescent="0.25">
      <c r="A13" s="50" t="s">
        <v>175</v>
      </c>
      <c r="B13" s="10" t="s">
        <v>13</v>
      </c>
      <c r="C13" s="41">
        <v>153900</v>
      </c>
    </row>
    <row r="14" spans="1:3" s="7" customFormat="1" x14ac:dyDescent="0.25">
      <c r="A14" s="50"/>
      <c r="B14" s="11" t="s">
        <v>14</v>
      </c>
      <c r="C14" s="43">
        <f>SUM(C7:C13)</f>
        <v>368213.04299999995</v>
      </c>
    </row>
    <row r="15" spans="1:3" s="7" customFormat="1" x14ac:dyDescent="0.25">
      <c r="A15" s="50"/>
      <c r="B15" s="12" t="s">
        <v>15</v>
      </c>
      <c r="C15" s="44"/>
    </row>
    <row r="16" spans="1:3" s="7" customFormat="1" x14ac:dyDescent="0.25">
      <c r="A16" s="50" t="s">
        <v>16</v>
      </c>
      <c r="B16" s="10" t="s">
        <v>17</v>
      </c>
      <c r="C16" s="45">
        <v>10412.64</v>
      </c>
    </row>
    <row r="17" spans="1:3" s="7" customFormat="1" x14ac:dyDescent="0.25">
      <c r="A17" s="50" t="s">
        <v>18</v>
      </c>
      <c r="B17" s="10" t="s">
        <v>19</v>
      </c>
      <c r="C17" s="45">
        <v>6015.24</v>
      </c>
    </row>
    <row r="18" spans="1:3" s="7" customFormat="1" x14ac:dyDescent="0.25">
      <c r="A18" s="50" t="s">
        <v>20</v>
      </c>
      <c r="B18" s="10" t="s">
        <v>21</v>
      </c>
      <c r="C18" s="45">
        <v>25236.80279999999</v>
      </c>
    </row>
    <row r="19" spans="1:3" s="7" customFormat="1" x14ac:dyDescent="0.25">
      <c r="A19" s="50" t="s">
        <v>22</v>
      </c>
      <c r="B19" s="10" t="s">
        <v>23</v>
      </c>
      <c r="C19" s="45">
        <v>1076.76</v>
      </c>
    </row>
    <row r="20" spans="1:3" s="7" customFormat="1" x14ac:dyDescent="0.25">
      <c r="A20" s="50" t="s">
        <v>24</v>
      </c>
      <c r="B20" s="10" t="s">
        <v>25</v>
      </c>
      <c r="C20" s="45">
        <v>8601.3269999999993</v>
      </c>
    </row>
    <row r="21" spans="1:3" s="7" customFormat="1" x14ac:dyDescent="0.25">
      <c r="A21" s="50" t="s">
        <v>26</v>
      </c>
      <c r="B21" s="10" t="s">
        <v>27</v>
      </c>
      <c r="C21" s="45">
        <v>752.63999999999987</v>
      </c>
    </row>
    <row r="22" spans="1:3" s="7" customFormat="1" x14ac:dyDescent="0.25">
      <c r="A22" s="50"/>
      <c r="B22" s="11" t="s">
        <v>28</v>
      </c>
      <c r="C22" s="43">
        <f>SUM(C16:C21)</f>
        <v>52095.409799999987</v>
      </c>
    </row>
    <row r="23" spans="1:3" s="7" customFormat="1" x14ac:dyDescent="0.25">
      <c r="A23" s="50"/>
      <c r="B23" s="13" t="s">
        <v>29</v>
      </c>
      <c r="C23" s="46"/>
    </row>
    <row r="24" spans="1:3" s="7" customFormat="1" x14ac:dyDescent="0.25">
      <c r="A24" s="50" t="s">
        <v>41</v>
      </c>
      <c r="B24" s="10" t="s">
        <v>30</v>
      </c>
      <c r="C24" s="41">
        <v>11432.189999999999</v>
      </c>
    </row>
    <row r="25" spans="1:3" s="7" customFormat="1" x14ac:dyDescent="0.25">
      <c r="A25" s="50" t="s">
        <v>176</v>
      </c>
      <c r="B25" s="10" t="s">
        <v>31</v>
      </c>
      <c r="C25" s="41">
        <v>8051.9679999999998</v>
      </c>
    </row>
    <row r="26" spans="1:3" s="7" customFormat="1" x14ac:dyDescent="0.25">
      <c r="A26" s="50" t="s">
        <v>177</v>
      </c>
      <c r="B26" s="10" t="s">
        <v>32</v>
      </c>
      <c r="C26" s="41">
        <v>17437.2</v>
      </c>
    </row>
    <row r="27" spans="1:3" s="7" customFormat="1" x14ac:dyDescent="0.25">
      <c r="A27" s="50" t="s">
        <v>178</v>
      </c>
      <c r="B27" s="10" t="s">
        <v>33</v>
      </c>
      <c r="C27" s="41">
        <v>3564.3</v>
      </c>
    </row>
    <row r="28" spans="1:3" s="7" customFormat="1" x14ac:dyDescent="0.25">
      <c r="A28" s="50" t="s">
        <v>179</v>
      </c>
      <c r="B28" s="10" t="s">
        <v>34</v>
      </c>
      <c r="C28" s="41">
        <v>26741.777999999998</v>
      </c>
    </row>
    <row r="29" spans="1:3" s="7" customFormat="1" x14ac:dyDescent="0.25">
      <c r="A29" s="50" t="s">
        <v>180</v>
      </c>
      <c r="B29" s="10" t="s">
        <v>35</v>
      </c>
      <c r="C29" s="41">
        <v>31223.745000000003</v>
      </c>
    </row>
    <row r="30" spans="1:3" s="7" customFormat="1" ht="30" x14ac:dyDescent="0.25">
      <c r="A30" s="50" t="s">
        <v>181</v>
      </c>
      <c r="B30" s="10" t="s">
        <v>36</v>
      </c>
      <c r="C30" s="41">
        <v>2943.297</v>
      </c>
    </row>
    <row r="31" spans="1:3" s="7" customFormat="1" ht="30" x14ac:dyDescent="0.25">
      <c r="A31" s="50" t="s">
        <v>182</v>
      </c>
      <c r="B31" s="10" t="s">
        <v>37</v>
      </c>
      <c r="C31" s="41">
        <v>1433.6000000000001</v>
      </c>
    </row>
    <row r="32" spans="1:3" s="7" customFormat="1" ht="30" x14ac:dyDescent="0.25">
      <c r="A32" s="50" t="s">
        <v>183</v>
      </c>
      <c r="B32" s="10" t="s">
        <v>38</v>
      </c>
      <c r="C32" s="41">
        <v>10609.103999999999</v>
      </c>
    </row>
    <row r="33" spans="1:3" s="7" customFormat="1" x14ac:dyDescent="0.25">
      <c r="A33" s="50" t="s">
        <v>184</v>
      </c>
      <c r="B33" s="10" t="s">
        <v>39</v>
      </c>
      <c r="C33" s="41">
        <v>1626.6959999999999</v>
      </c>
    </row>
    <row r="34" spans="1:3" s="7" customFormat="1" x14ac:dyDescent="0.25">
      <c r="A34" s="50"/>
      <c r="B34" s="11" t="s">
        <v>40</v>
      </c>
      <c r="C34" s="43">
        <f>SUM(C24:C33)</f>
        <v>115063.87800000003</v>
      </c>
    </row>
    <row r="35" spans="1:3" s="7" customFormat="1" x14ac:dyDescent="0.25">
      <c r="A35" s="50"/>
      <c r="B35" s="13" t="s">
        <v>198</v>
      </c>
      <c r="C35" s="46"/>
    </row>
    <row r="36" spans="1:3" s="7" customFormat="1" ht="30" x14ac:dyDescent="0.25">
      <c r="A36" s="50" t="s">
        <v>50</v>
      </c>
      <c r="B36" s="10" t="s">
        <v>42</v>
      </c>
      <c r="C36" s="41"/>
    </row>
    <row r="37" spans="1:3" s="7" customFormat="1" x14ac:dyDescent="0.25">
      <c r="A37" s="50" t="s">
        <v>52</v>
      </c>
      <c r="B37" s="10" t="s">
        <v>43</v>
      </c>
      <c r="C37" s="23">
        <v>485.00904799999995</v>
      </c>
    </row>
    <row r="38" spans="1:3" s="7" customFormat="1" x14ac:dyDescent="0.25">
      <c r="A38" s="50" t="s">
        <v>54</v>
      </c>
      <c r="B38" s="10" t="s">
        <v>44</v>
      </c>
      <c r="C38" s="23">
        <v>72657.42</v>
      </c>
    </row>
    <row r="39" spans="1:3" s="7" customFormat="1" x14ac:dyDescent="0.25">
      <c r="A39" s="50" t="s">
        <v>56</v>
      </c>
      <c r="B39" s="10" t="s">
        <v>45</v>
      </c>
      <c r="C39" s="23">
        <v>18819.255000000001</v>
      </c>
    </row>
    <row r="40" spans="1:3" s="7" customFormat="1" x14ac:dyDescent="0.25">
      <c r="A40" s="50" t="s">
        <v>185</v>
      </c>
      <c r="B40" s="10" t="s">
        <v>46</v>
      </c>
      <c r="C40" s="23">
        <v>19926.27</v>
      </c>
    </row>
    <row r="41" spans="1:3" s="7" customFormat="1" x14ac:dyDescent="0.25">
      <c r="A41" s="50" t="s">
        <v>186</v>
      </c>
      <c r="B41" s="10" t="s">
        <v>47</v>
      </c>
      <c r="C41" s="23">
        <v>1386.81</v>
      </c>
    </row>
    <row r="42" spans="1:3" s="7" customFormat="1" x14ac:dyDescent="0.25">
      <c r="A42" s="50" t="s">
        <v>187</v>
      </c>
      <c r="B42" s="10" t="s">
        <v>48</v>
      </c>
      <c r="C42" s="23">
        <v>9355.52</v>
      </c>
    </row>
    <row r="43" spans="1:3" s="7" customFormat="1" x14ac:dyDescent="0.25">
      <c r="A43" s="50" t="s">
        <v>188</v>
      </c>
      <c r="B43" s="10" t="s">
        <v>49</v>
      </c>
      <c r="C43" s="41">
        <v>4198.8900000000003</v>
      </c>
    </row>
    <row r="44" spans="1:3" s="7" customFormat="1" x14ac:dyDescent="0.25">
      <c r="A44" s="50"/>
      <c r="B44" s="11" t="s">
        <v>60</v>
      </c>
      <c r="C44" s="43">
        <f>SUM(C37:C43)</f>
        <v>126829.17404800002</v>
      </c>
    </row>
    <row r="45" spans="1:3" s="7" customFormat="1" x14ac:dyDescent="0.25">
      <c r="A45" s="50"/>
      <c r="B45" s="13" t="s">
        <v>199</v>
      </c>
      <c r="C45" s="46"/>
    </row>
    <row r="46" spans="1:3" s="7" customFormat="1" ht="45" x14ac:dyDescent="0.25">
      <c r="A46" s="50">
        <v>5</v>
      </c>
      <c r="B46" s="10" t="s">
        <v>51</v>
      </c>
      <c r="C46" s="41">
        <v>11101.737999999999</v>
      </c>
    </row>
    <row r="47" spans="1:3" s="7" customFormat="1" ht="30" x14ac:dyDescent="0.25">
      <c r="A47" s="50" t="s">
        <v>189</v>
      </c>
      <c r="B47" s="10" t="s">
        <v>53</v>
      </c>
      <c r="C47" s="41">
        <v>22203.475999999999</v>
      </c>
    </row>
    <row r="48" spans="1:3" s="7" customFormat="1" ht="45" x14ac:dyDescent="0.25">
      <c r="A48" s="50" t="s">
        <v>190</v>
      </c>
      <c r="B48" s="10" t="s">
        <v>55</v>
      </c>
      <c r="C48" s="41">
        <v>33299.304000000004</v>
      </c>
    </row>
    <row r="49" spans="1:3" s="7" customFormat="1" x14ac:dyDescent="0.25">
      <c r="A49" s="50" t="s">
        <v>191</v>
      </c>
      <c r="B49" s="10" t="s">
        <v>57</v>
      </c>
      <c r="C49" s="41">
        <v>2439.2199999999998</v>
      </c>
    </row>
    <row r="50" spans="1:3" s="7" customFormat="1" x14ac:dyDescent="0.25">
      <c r="A50" s="50" t="s">
        <v>192</v>
      </c>
      <c r="B50" s="10" t="s">
        <v>58</v>
      </c>
      <c r="C50" s="41">
        <v>726.02</v>
      </c>
    </row>
    <row r="51" spans="1:3" s="7" customFormat="1" ht="30" x14ac:dyDescent="0.25">
      <c r="A51" s="50" t="s">
        <v>200</v>
      </c>
      <c r="B51" s="10" t="s">
        <v>59</v>
      </c>
      <c r="C51" s="41">
        <v>28064.292000000001</v>
      </c>
    </row>
    <row r="52" spans="1:3" s="7" customFormat="1" x14ac:dyDescent="0.25">
      <c r="A52" s="51"/>
      <c r="B52" s="11" t="s">
        <v>60</v>
      </c>
      <c r="C52" s="43">
        <f>SUM(C46:C51)</f>
        <v>97834.050000000017</v>
      </c>
    </row>
    <row r="53" spans="1:3" s="7" customFormat="1" ht="31.5" x14ac:dyDescent="0.25">
      <c r="A53" s="51">
        <v>6</v>
      </c>
      <c r="B53" s="11" t="s">
        <v>61</v>
      </c>
      <c r="C53" s="41">
        <v>62214.815999999999</v>
      </c>
    </row>
    <row r="54" spans="1:3" s="7" customFormat="1" x14ac:dyDescent="0.25">
      <c r="A54" s="50" t="s">
        <v>193</v>
      </c>
      <c r="B54" s="11" t="s">
        <v>62</v>
      </c>
      <c r="C54" s="41">
        <v>17582.448</v>
      </c>
    </row>
    <row r="55" spans="1:3" s="7" customFormat="1" x14ac:dyDescent="0.25">
      <c r="A55" s="52"/>
      <c r="B55" s="11" t="s">
        <v>63</v>
      </c>
      <c r="C55" s="47">
        <f>SUM(C53:C54)</f>
        <v>79797.263999999996</v>
      </c>
    </row>
    <row r="56" spans="1:3" s="7" customFormat="1" x14ac:dyDescent="0.25">
      <c r="A56" s="52">
        <v>7</v>
      </c>
      <c r="B56" s="11" t="s">
        <v>64</v>
      </c>
      <c r="C56" s="47">
        <v>2283.4959999999996</v>
      </c>
    </row>
    <row r="57" spans="1:3" s="7" customFormat="1" x14ac:dyDescent="0.25">
      <c r="A57" s="52">
        <v>8</v>
      </c>
      <c r="B57" s="11" t="s">
        <v>65</v>
      </c>
      <c r="C57" s="47">
        <v>1100.48</v>
      </c>
    </row>
    <row r="58" spans="1:3" s="7" customFormat="1" x14ac:dyDescent="0.25">
      <c r="A58" s="53"/>
      <c r="B58" s="15" t="s">
        <v>201</v>
      </c>
      <c r="C58" s="48"/>
    </row>
    <row r="59" spans="1:3" s="7" customFormat="1" ht="15" x14ac:dyDescent="0.25">
      <c r="A59" s="18" t="s">
        <v>72</v>
      </c>
      <c r="B59" s="10" t="s">
        <v>66</v>
      </c>
      <c r="C59" s="41">
        <v>4341.8400000000011</v>
      </c>
    </row>
    <row r="60" spans="1:3" s="7" customFormat="1" ht="15" x14ac:dyDescent="0.25">
      <c r="A60" s="18" t="s">
        <v>79</v>
      </c>
      <c r="B60" s="10" t="s">
        <v>67</v>
      </c>
      <c r="C60" s="41">
        <v>3272.1599999999994</v>
      </c>
    </row>
    <row r="61" spans="1:3" s="7" customFormat="1" ht="30" x14ac:dyDescent="0.25">
      <c r="A61" s="18" t="s">
        <v>194</v>
      </c>
      <c r="B61" s="10" t="s">
        <v>68</v>
      </c>
      <c r="C61" s="41">
        <v>3185.8799999999992</v>
      </c>
    </row>
    <row r="62" spans="1:3" s="7" customFormat="1" ht="30" x14ac:dyDescent="0.25">
      <c r="A62" s="18" t="s">
        <v>195</v>
      </c>
      <c r="B62" s="10" t="s">
        <v>69</v>
      </c>
      <c r="C62" s="41">
        <v>3185.8799999999992</v>
      </c>
    </row>
    <row r="63" spans="1:3" s="7" customFormat="1" ht="45" x14ac:dyDescent="0.25">
      <c r="A63" s="18" t="s">
        <v>196</v>
      </c>
      <c r="B63" s="10" t="s">
        <v>70</v>
      </c>
      <c r="C63" s="41">
        <v>6371.7599999999984</v>
      </c>
    </row>
    <row r="64" spans="1:3" s="7" customFormat="1" ht="15" x14ac:dyDescent="0.25">
      <c r="A64" s="18" t="s">
        <v>197</v>
      </c>
      <c r="B64" s="10" t="s">
        <v>71</v>
      </c>
      <c r="C64" s="41">
        <v>12000</v>
      </c>
    </row>
    <row r="65" spans="1:10" s="7" customFormat="1" x14ac:dyDescent="0.25">
      <c r="A65" s="9"/>
      <c r="B65" s="11" t="s">
        <v>160</v>
      </c>
      <c r="C65" s="47">
        <f>SUM(C59:C64)</f>
        <v>32357.519999999997</v>
      </c>
    </row>
    <row r="66" spans="1:10" s="17" customFormat="1" ht="15" x14ac:dyDescent="0.25">
      <c r="A66" s="16"/>
      <c r="B66" s="15" t="s">
        <v>202</v>
      </c>
      <c r="C66" s="48"/>
    </row>
    <row r="67" spans="1:10" s="17" customFormat="1" ht="31.5" x14ac:dyDescent="0.25">
      <c r="A67" s="18" t="s">
        <v>203</v>
      </c>
      <c r="B67" s="11" t="s">
        <v>73</v>
      </c>
      <c r="C67" s="41">
        <v>0</v>
      </c>
    </row>
    <row r="68" spans="1:10" s="17" customFormat="1" ht="23.25" customHeight="1" x14ac:dyDescent="0.25">
      <c r="A68" s="14"/>
      <c r="B68" s="10" t="s">
        <v>74</v>
      </c>
      <c r="C68" s="23">
        <v>1110.93</v>
      </c>
    </row>
    <row r="69" spans="1:10" s="17" customFormat="1" ht="21.75" customHeight="1" x14ac:dyDescent="0.25">
      <c r="A69" s="18"/>
      <c r="B69" s="10" t="s">
        <v>74</v>
      </c>
      <c r="C69" s="23">
        <v>740.62</v>
      </c>
    </row>
    <row r="70" spans="1:10" s="17" customFormat="1" ht="15" x14ac:dyDescent="0.25">
      <c r="A70" s="18"/>
      <c r="B70" s="10" t="s">
        <v>75</v>
      </c>
      <c r="C70" s="23">
        <v>0</v>
      </c>
    </row>
    <row r="71" spans="1:10" s="17" customFormat="1" ht="15" x14ac:dyDescent="0.25">
      <c r="A71" s="18"/>
      <c r="B71" s="10" t="s">
        <v>76</v>
      </c>
      <c r="C71" s="23">
        <v>0</v>
      </c>
      <c r="D71" s="19"/>
      <c r="E71" s="19"/>
      <c r="F71" s="19"/>
      <c r="G71" s="19"/>
      <c r="H71" s="19"/>
      <c r="I71" s="19"/>
      <c r="J71" s="19"/>
    </row>
    <row r="72" spans="1:10" s="17" customFormat="1" ht="15" x14ac:dyDescent="0.25">
      <c r="A72" s="14"/>
      <c r="B72" s="10" t="s">
        <v>77</v>
      </c>
      <c r="C72" s="23">
        <v>0</v>
      </c>
    </row>
    <row r="73" spans="1:10" s="17" customFormat="1" ht="30" x14ac:dyDescent="0.25">
      <c r="A73" s="14"/>
      <c r="B73" s="10" t="s">
        <v>78</v>
      </c>
      <c r="C73" s="23">
        <v>5139</v>
      </c>
    </row>
    <row r="74" spans="1:10" s="19" customFormat="1" ht="31.5" x14ac:dyDescent="0.25">
      <c r="A74" s="21" t="s">
        <v>204</v>
      </c>
      <c r="B74" s="22" t="s">
        <v>80</v>
      </c>
      <c r="C74" s="41">
        <v>0</v>
      </c>
    </row>
    <row r="75" spans="1:10" s="19" customFormat="1" ht="30" x14ac:dyDescent="0.25">
      <c r="A75" s="14"/>
      <c r="B75" s="10" t="s">
        <v>81</v>
      </c>
      <c r="C75" s="23">
        <v>918.01</v>
      </c>
    </row>
    <row r="76" spans="1:10" s="19" customFormat="1" ht="15" x14ac:dyDescent="0.25">
      <c r="A76" s="14"/>
      <c r="B76" s="10" t="s">
        <v>82</v>
      </c>
      <c r="C76" s="23">
        <v>20.225999999999999</v>
      </c>
    </row>
    <row r="77" spans="1:10" s="19" customFormat="1" ht="18" customHeight="1" x14ac:dyDescent="0.25">
      <c r="A77" s="14"/>
      <c r="B77" s="10" t="s">
        <v>83</v>
      </c>
      <c r="C77" s="23">
        <v>0</v>
      </c>
    </row>
    <row r="78" spans="1:10" s="19" customFormat="1" ht="15" x14ac:dyDescent="0.25">
      <c r="A78" s="14"/>
      <c r="B78" s="10" t="s">
        <v>84</v>
      </c>
      <c r="C78" s="23">
        <v>370.31</v>
      </c>
    </row>
    <row r="79" spans="1:10" s="19" customFormat="1" x14ac:dyDescent="0.25">
      <c r="A79" s="14"/>
      <c r="B79" s="11" t="s">
        <v>85</v>
      </c>
      <c r="C79" s="23">
        <v>0</v>
      </c>
    </row>
    <row r="80" spans="1:10" s="19" customFormat="1" ht="15" x14ac:dyDescent="0.25">
      <c r="A80" s="14" t="s">
        <v>86</v>
      </c>
      <c r="B80" s="10" t="s">
        <v>87</v>
      </c>
      <c r="C80" s="23">
        <v>0</v>
      </c>
    </row>
    <row r="81" spans="1:3" s="19" customFormat="1" ht="15" x14ac:dyDescent="0.25">
      <c r="A81" s="14" t="s">
        <v>88</v>
      </c>
      <c r="B81" s="10" t="s">
        <v>89</v>
      </c>
      <c r="C81" s="23">
        <v>0</v>
      </c>
    </row>
    <row r="82" spans="1:3" s="19" customFormat="1" ht="15" x14ac:dyDescent="0.25">
      <c r="A82" s="14"/>
      <c r="B82" s="10" t="s">
        <v>90</v>
      </c>
      <c r="C82" s="23">
        <v>0</v>
      </c>
    </row>
    <row r="83" spans="1:3" s="19" customFormat="1" ht="18" customHeight="1" x14ac:dyDescent="0.25">
      <c r="A83" s="14"/>
      <c r="B83" s="10" t="s">
        <v>91</v>
      </c>
      <c r="C83" s="23">
        <v>0</v>
      </c>
    </row>
    <row r="84" spans="1:3" s="19" customFormat="1" x14ac:dyDescent="0.25">
      <c r="A84" s="14"/>
      <c r="B84" s="11" t="s">
        <v>92</v>
      </c>
      <c r="C84" s="23">
        <v>0</v>
      </c>
    </row>
    <row r="85" spans="1:3" s="19" customFormat="1" ht="15" x14ac:dyDescent="0.25">
      <c r="A85" s="14" t="s">
        <v>86</v>
      </c>
      <c r="B85" s="10" t="s">
        <v>93</v>
      </c>
      <c r="C85" s="23">
        <v>0</v>
      </c>
    </row>
    <row r="86" spans="1:3" s="19" customFormat="1" ht="15" x14ac:dyDescent="0.25">
      <c r="A86" s="14" t="s">
        <v>88</v>
      </c>
      <c r="B86" s="10" t="s">
        <v>94</v>
      </c>
      <c r="C86" s="23">
        <v>0</v>
      </c>
    </row>
    <row r="87" spans="1:3" s="19" customFormat="1" ht="15" x14ac:dyDescent="0.25">
      <c r="A87" s="14" t="s">
        <v>95</v>
      </c>
      <c r="B87" s="10" t="s">
        <v>96</v>
      </c>
      <c r="C87" s="23">
        <v>0</v>
      </c>
    </row>
    <row r="88" spans="1:3" s="19" customFormat="1" ht="19.5" customHeight="1" x14ac:dyDescent="0.25">
      <c r="A88" s="14"/>
      <c r="B88" s="10" t="s">
        <v>97</v>
      </c>
      <c r="C88" s="23">
        <v>0</v>
      </c>
    </row>
    <row r="89" spans="1:3" s="19" customFormat="1" ht="15" x14ac:dyDescent="0.25">
      <c r="A89" s="14"/>
      <c r="B89" s="10" t="s">
        <v>98</v>
      </c>
      <c r="C89" s="23">
        <v>0</v>
      </c>
    </row>
    <row r="90" spans="1:3" s="19" customFormat="1" ht="15" x14ac:dyDescent="0.25">
      <c r="A90" s="14"/>
      <c r="B90" s="10" t="s">
        <v>99</v>
      </c>
      <c r="C90" s="23">
        <v>0</v>
      </c>
    </row>
    <row r="91" spans="1:3" s="19" customFormat="1" ht="15" x14ac:dyDescent="0.25">
      <c r="A91" s="14"/>
      <c r="B91" s="10" t="s">
        <v>100</v>
      </c>
      <c r="C91" s="23">
        <v>0</v>
      </c>
    </row>
    <row r="92" spans="1:3" s="19" customFormat="1" ht="15" x14ac:dyDescent="0.25">
      <c r="A92" s="14"/>
      <c r="B92" s="10" t="s">
        <v>101</v>
      </c>
      <c r="C92" s="23">
        <v>0</v>
      </c>
    </row>
    <row r="93" spans="1:3" s="19" customFormat="1" ht="15" customHeight="1" x14ac:dyDescent="0.25">
      <c r="A93" s="14"/>
      <c r="B93" s="11" t="s">
        <v>102</v>
      </c>
      <c r="C93" s="23">
        <v>0</v>
      </c>
    </row>
    <row r="94" spans="1:3" s="19" customFormat="1" ht="20.25" customHeight="1" x14ac:dyDescent="0.25">
      <c r="A94" s="14" t="s">
        <v>86</v>
      </c>
      <c r="B94" s="10" t="s">
        <v>103</v>
      </c>
      <c r="C94" s="23">
        <v>0</v>
      </c>
    </row>
    <row r="95" spans="1:3" s="19" customFormat="1" ht="15" x14ac:dyDescent="0.25">
      <c r="A95" s="14" t="s">
        <v>88</v>
      </c>
      <c r="B95" s="10" t="s">
        <v>104</v>
      </c>
      <c r="C95" s="23">
        <v>0</v>
      </c>
    </row>
    <row r="96" spans="1:3" s="19" customFormat="1" ht="15" x14ac:dyDescent="0.25">
      <c r="A96" s="14" t="s">
        <v>95</v>
      </c>
      <c r="B96" s="10" t="s">
        <v>105</v>
      </c>
      <c r="C96" s="23">
        <v>0</v>
      </c>
    </row>
    <row r="97" spans="1:3" s="19" customFormat="1" ht="15" x14ac:dyDescent="0.25">
      <c r="A97" s="14" t="s">
        <v>0</v>
      </c>
      <c r="B97" s="10" t="s">
        <v>94</v>
      </c>
      <c r="C97" s="23">
        <v>0</v>
      </c>
    </row>
    <row r="98" spans="1:3" s="19" customFormat="1" ht="15" x14ac:dyDescent="0.25">
      <c r="A98" s="14" t="s">
        <v>1</v>
      </c>
      <c r="B98" s="10" t="s">
        <v>106</v>
      </c>
      <c r="C98" s="23">
        <v>0</v>
      </c>
    </row>
    <row r="99" spans="1:3" s="19" customFormat="1" ht="15" x14ac:dyDescent="0.25">
      <c r="A99" s="14" t="s">
        <v>2</v>
      </c>
      <c r="B99" s="10" t="s">
        <v>96</v>
      </c>
      <c r="C99" s="23">
        <v>0</v>
      </c>
    </row>
    <row r="100" spans="1:3" s="19" customFormat="1" ht="15" x14ac:dyDescent="0.25">
      <c r="A100" s="10"/>
      <c r="B100" s="10" t="s">
        <v>107</v>
      </c>
      <c r="C100" s="23">
        <v>331.74</v>
      </c>
    </row>
    <row r="101" spans="1:3" s="19" customFormat="1" ht="15" x14ac:dyDescent="0.25">
      <c r="A101" s="10"/>
      <c r="B101" s="10" t="s">
        <v>108</v>
      </c>
      <c r="C101" s="23">
        <v>1454.6399999999999</v>
      </c>
    </row>
    <row r="102" spans="1:3" s="19" customFormat="1" ht="15" x14ac:dyDescent="0.25">
      <c r="A102" s="10"/>
      <c r="B102" s="10" t="s">
        <v>109</v>
      </c>
      <c r="C102" s="23">
        <v>995.22</v>
      </c>
    </row>
    <row r="103" spans="1:3" s="19" customFormat="1" x14ac:dyDescent="0.25">
      <c r="A103" s="10"/>
      <c r="B103" s="11" t="s">
        <v>110</v>
      </c>
      <c r="C103" s="23">
        <v>0</v>
      </c>
    </row>
    <row r="104" spans="1:3" s="19" customFormat="1" ht="15" x14ac:dyDescent="0.25">
      <c r="A104" s="14" t="s">
        <v>86</v>
      </c>
      <c r="B104" s="10" t="s">
        <v>111</v>
      </c>
      <c r="C104" s="23">
        <v>1836.02</v>
      </c>
    </row>
    <row r="105" spans="1:3" s="19" customFormat="1" ht="15" x14ac:dyDescent="0.25">
      <c r="A105" s="14" t="s">
        <v>88</v>
      </c>
      <c r="B105" s="10" t="s">
        <v>112</v>
      </c>
      <c r="C105" s="23">
        <v>725.44</v>
      </c>
    </row>
    <row r="106" spans="1:3" s="19" customFormat="1" ht="15" x14ac:dyDescent="0.25">
      <c r="A106" s="14" t="s">
        <v>95</v>
      </c>
      <c r="B106" s="10" t="s">
        <v>113</v>
      </c>
      <c r="C106" s="23">
        <v>399.42</v>
      </c>
    </row>
    <row r="107" spans="1:3" s="19" customFormat="1" ht="15" x14ac:dyDescent="0.25">
      <c r="A107" s="14" t="s">
        <v>0</v>
      </c>
      <c r="B107" s="10" t="s">
        <v>114</v>
      </c>
      <c r="C107" s="23">
        <v>1046.8</v>
      </c>
    </row>
    <row r="108" spans="1:3" s="19" customFormat="1" ht="15" x14ac:dyDescent="0.25">
      <c r="A108" s="14" t="s">
        <v>1</v>
      </c>
      <c r="B108" s="10" t="s">
        <v>115</v>
      </c>
      <c r="C108" s="23">
        <v>140.80000000000001</v>
      </c>
    </row>
    <row r="109" spans="1:3" s="19" customFormat="1" ht="15" x14ac:dyDescent="0.25">
      <c r="A109" s="14" t="s">
        <v>2</v>
      </c>
      <c r="B109" s="10" t="s">
        <v>96</v>
      </c>
      <c r="C109" s="23">
        <v>80.903999999999996</v>
      </c>
    </row>
    <row r="110" spans="1:3" s="19" customFormat="1" ht="15" x14ac:dyDescent="0.25">
      <c r="A110" s="14" t="s">
        <v>3</v>
      </c>
      <c r="B110" s="10" t="s">
        <v>116</v>
      </c>
      <c r="C110" s="23">
        <v>663.48</v>
      </c>
    </row>
    <row r="111" spans="1:3" s="19" customFormat="1" x14ac:dyDescent="0.25">
      <c r="A111" s="20"/>
      <c r="B111" s="11" t="s">
        <v>85</v>
      </c>
      <c r="C111" s="23">
        <v>0</v>
      </c>
    </row>
    <row r="112" spans="1:3" s="19" customFormat="1" ht="15" x14ac:dyDescent="0.25">
      <c r="A112" s="20"/>
      <c r="B112" s="10" t="s">
        <v>87</v>
      </c>
      <c r="C112" s="23">
        <v>1953.24</v>
      </c>
    </row>
    <row r="113" spans="1:3" s="19" customFormat="1" ht="15" x14ac:dyDescent="0.25">
      <c r="A113" s="20"/>
      <c r="B113" s="10" t="s">
        <v>89</v>
      </c>
      <c r="C113" s="23">
        <v>1326.96</v>
      </c>
    </row>
    <row r="114" spans="1:3" s="19" customFormat="1" ht="15" x14ac:dyDescent="0.25">
      <c r="A114" s="20"/>
      <c r="B114" s="10" t="s">
        <v>90</v>
      </c>
      <c r="C114" s="23">
        <v>108.29</v>
      </c>
    </row>
    <row r="115" spans="1:3" s="19" customFormat="1" ht="17.25" customHeight="1" x14ac:dyDescent="0.25">
      <c r="A115" s="20"/>
      <c r="B115" s="10" t="s">
        <v>91</v>
      </c>
      <c r="C115" s="23">
        <v>0</v>
      </c>
    </row>
    <row r="116" spans="1:3" s="19" customFormat="1" x14ac:dyDescent="0.25">
      <c r="A116" s="20"/>
      <c r="B116" s="11" t="s">
        <v>92</v>
      </c>
      <c r="C116" s="23">
        <v>0</v>
      </c>
    </row>
    <row r="117" spans="1:3" s="19" customFormat="1" ht="15" x14ac:dyDescent="0.25">
      <c r="A117" s="20"/>
      <c r="B117" s="10" t="s">
        <v>93</v>
      </c>
      <c r="C117" s="23">
        <v>577.75</v>
      </c>
    </row>
    <row r="118" spans="1:3" s="19" customFormat="1" ht="15" x14ac:dyDescent="0.25">
      <c r="A118" s="20"/>
      <c r="B118" s="10" t="s">
        <v>94</v>
      </c>
      <c r="C118" s="23">
        <v>329.84</v>
      </c>
    </row>
    <row r="119" spans="1:3" s="19" customFormat="1" ht="15" x14ac:dyDescent="0.25">
      <c r="A119" s="20"/>
      <c r="B119" s="10" t="s">
        <v>96</v>
      </c>
      <c r="C119" s="23">
        <v>60.677999999999997</v>
      </c>
    </row>
    <row r="120" spans="1:3" s="19" customFormat="1" ht="15.75" customHeight="1" x14ac:dyDescent="0.25">
      <c r="A120" s="20"/>
      <c r="B120" s="10" t="s">
        <v>97</v>
      </c>
      <c r="C120" s="23">
        <v>0</v>
      </c>
    </row>
    <row r="121" spans="1:3" s="19" customFormat="1" ht="15" x14ac:dyDescent="0.25">
      <c r="A121" s="20"/>
      <c r="B121" s="10" t="s">
        <v>98</v>
      </c>
      <c r="C121" s="23">
        <v>623.87</v>
      </c>
    </row>
    <row r="122" spans="1:3" s="19" customFormat="1" ht="15" x14ac:dyDescent="0.25">
      <c r="A122" s="20"/>
      <c r="B122" s="10" t="s">
        <v>99</v>
      </c>
      <c r="C122" s="23">
        <v>20.225999999999999</v>
      </c>
    </row>
    <row r="123" spans="1:3" s="19" customFormat="1" ht="15" x14ac:dyDescent="0.25">
      <c r="A123" s="20"/>
      <c r="B123" s="10" t="s">
        <v>100</v>
      </c>
      <c r="C123" s="23">
        <v>202.26</v>
      </c>
    </row>
    <row r="124" spans="1:3" s="19" customFormat="1" ht="15" x14ac:dyDescent="0.25">
      <c r="A124" s="20"/>
      <c r="B124" s="10" t="s">
        <v>101</v>
      </c>
      <c r="C124" s="23">
        <v>0</v>
      </c>
    </row>
    <row r="125" spans="1:3" s="19" customFormat="1" ht="18" customHeight="1" x14ac:dyDescent="0.25">
      <c r="A125" s="20"/>
      <c r="B125" s="11" t="s">
        <v>102</v>
      </c>
      <c r="C125" s="23">
        <v>0</v>
      </c>
    </row>
    <row r="126" spans="1:3" s="19" customFormat="1" ht="18.75" customHeight="1" x14ac:dyDescent="0.25">
      <c r="A126" s="20"/>
      <c r="B126" s="10" t="s">
        <v>103</v>
      </c>
      <c r="C126" s="23">
        <v>329.84</v>
      </c>
    </row>
    <row r="127" spans="1:3" s="19" customFormat="1" ht="15" x14ac:dyDescent="0.25">
      <c r="A127" s="20"/>
      <c r="B127" s="10" t="s">
        <v>104</v>
      </c>
      <c r="C127" s="23">
        <v>272.56</v>
      </c>
    </row>
    <row r="128" spans="1:3" s="19" customFormat="1" ht="15" x14ac:dyDescent="0.25">
      <c r="A128" s="20"/>
      <c r="B128" s="10" t="s">
        <v>105</v>
      </c>
      <c r="C128" s="23">
        <v>577.75</v>
      </c>
    </row>
    <row r="129" spans="1:3" s="19" customFormat="1" ht="15" x14ac:dyDescent="0.25">
      <c r="A129" s="20"/>
      <c r="B129" s="10" t="s">
        <v>94</v>
      </c>
      <c r="C129" s="23">
        <v>329.84</v>
      </c>
    </row>
    <row r="130" spans="1:3" s="19" customFormat="1" ht="15" x14ac:dyDescent="0.25">
      <c r="A130" s="20"/>
      <c r="B130" s="10" t="s">
        <v>106</v>
      </c>
      <c r="C130" s="23">
        <v>739.64</v>
      </c>
    </row>
    <row r="131" spans="1:3" s="19" customFormat="1" ht="15" x14ac:dyDescent="0.25">
      <c r="A131" s="20"/>
      <c r="B131" s="10" t="s">
        <v>96</v>
      </c>
      <c r="C131" s="23">
        <v>161.80799999999999</v>
      </c>
    </row>
    <row r="132" spans="1:3" s="19" customFormat="1" ht="30" x14ac:dyDescent="0.25">
      <c r="A132" s="20"/>
      <c r="B132" s="10" t="s">
        <v>117</v>
      </c>
      <c r="C132" s="23">
        <v>0</v>
      </c>
    </row>
    <row r="133" spans="1:3" s="19" customFormat="1" ht="30" x14ac:dyDescent="0.25">
      <c r="A133" s="20"/>
      <c r="B133" s="10" t="s">
        <v>117</v>
      </c>
      <c r="C133" s="23">
        <v>0</v>
      </c>
    </row>
    <row r="134" spans="1:3" s="19" customFormat="1" ht="45" x14ac:dyDescent="0.25">
      <c r="A134" s="21" t="s">
        <v>205</v>
      </c>
      <c r="B134" s="22" t="s">
        <v>118</v>
      </c>
      <c r="C134" s="41">
        <v>0</v>
      </c>
    </row>
    <row r="135" spans="1:3" s="19" customFormat="1" ht="15" x14ac:dyDescent="0.25">
      <c r="A135" s="21"/>
      <c r="B135" s="10" t="s">
        <v>119</v>
      </c>
      <c r="C135" s="23">
        <v>689.52</v>
      </c>
    </row>
    <row r="136" spans="1:3" s="19" customFormat="1" ht="15" x14ac:dyDescent="0.25">
      <c r="A136" s="21"/>
      <c r="B136" s="10" t="s">
        <v>120</v>
      </c>
      <c r="C136" s="23">
        <v>0</v>
      </c>
    </row>
    <row r="137" spans="1:3" s="19" customFormat="1" ht="30" x14ac:dyDescent="0.25">
      <c r="A137" s="21"/>
      <c r="B137" s="10" t="s">
        <v>121</v>
      </c>
      <c r="C137" s="23">
        <v>1551.42</v>
      </c>
    </row>
    <row r="138" spans="1:3" s="19" customFormat="1" ht="15" x14ac:dyDescent="0.25">
      <c r="A138" s="21"/>
      <c r="B138" s="10" t="s">
        <v>122</v>
      </c>
      <c r="C138" s="23">
        <v>295.88160000000005</v>
      </c>
    </row>
    <row r="139" spans="1:3" s="19" customFormat="1" ht="15" x14ac:dyDescent="0.25">
      <c r="A139" s="21"/>
      <c r="B139" s="10" t="s">
        <v>123</v>
      </c>
      <c r="C139" s="23">
        <v>0</v>
      </c>
    </row>
    <row r="140" spans="1:3" s="19" customFormat="1" ht="15" x14ac:dyDescent="0.25">
      <c r="A140" s="21"/>
      <c r="B140" s="10" t="s">
        <v>124</v>
      </c>
      <c r="C140" s="23">
        <v>0</v>
      </c>
    </row>
    <row r="141" spans="1:3" s="19" customFormat="1" ht="30" x14ac:dyDescent="0.25">
      <c r="A141" s="21"/>
      <c r="B141" s="10" t="s">
        <v>125</v>
      </c>
      <c r="C141" s="23">
        <v>264.24</v>
      </c>
    </row>
    <row r="142" spans="1:3" s="19" customFormat="1" ht="15" x14ac:dyDescent="0.25">
      <c r="A142" s="14"/>
      <c r="B142" s="10" t="s">
        <v>126</v>
      </c>
      <c r="C142" s="23">
        <v>1551.616</v>
      </c>
    </row>
    <row r="143" spans="1:3" s="19" customFormat="1" ht="15" x14ac:dyDescent="0.25">
      <c r="A143" s="14"/>
      <c r="B143" s="10" t="s">
        <v>123</v>
      </c>
      <c r="C143" s="23">
        <v>0</v>
      </c>
    </row>
    <row r="144" spans="1:3" s="19" customFormat="1" ht="15" x14ac:dyDescent="0.25">
      <c r="A144" s="14"/>
      <c r="B144" s="10" t="s">
        <v>124</v>
      </c>
      <c r="C144" s="23">
        <v>0</v>
      </c>
    </row>
    <row r="145" spans="1:3" s="19" customFormat="1" ht="21" customHeight="1" x14ac:dyDescent="0.25">
      <c r="A145" s="14"/>
      <c r="B145" s="10" t="s">
        <v>127</v>
      </c>
      <c r="C145" s="23">
        <v>352.32</v>
      </c>
    </row>
    <row r="146" spans="1:3" s="19" customFormat="1" ht="18" customHeight="1" x14ac:dyDescent="0.25">
      <c r="A146" s="14"/>
      <c r="B146" s="10" t="s">
        <v>128</v>
      </c>
      <c r="C146" s="23">
        <v>323.58</v>
      </c>
    </row>
    <row r="147" spans="1:3" s="19" customFormat="1" ht="30" x14ac:dyDescent="0.25">
      <c r="A147" s="14"/>
      <c r="B147" s="10" t="s">
        <v>129</v>
      </c>
      <c r="C147" s="23">
        <v>2245.3199999999997</v>
      </c>
    </row>
    <row r="148" spans="1:3" s="19" customFormat="1" ht="15" x14ac:dyDescent="0.25">
      <c r="A148" s="10"/>
      <c r="B148" s="10" t="s">
        <v>130</v>
      </c>
      <c r="C148" s="23">
        <v>0</v>
      </c>
    </row>
    <row r="149" spans="1:3" s="19" customFormat="1" ht="15" x14ac:dyDescent="0.25">
      <c r="A149" s="10"/>
      <c r="B149" s="10" t="s">
        <v>131</v>
      </c>
      <c r="C149" s="23">
        <v>0</v>
      </c>
    </row>
    <row r="150" spans="1:3" s="19" customFormat="1" ht="19.5" customHeight="1" x14ac:dyDescent="0.25">
      <c r="A150" s="10"/>
      <c r="B150" s="11" t="s">
        <v>132</v>
      </c>
      <c r="C150" s="23">
        <v>0</v>
      </c>
    </row>
    <row r="151" spans="1:3" s="19" customFormat="1" ht="15" x14ac:dyDescent="0.25">
      <c r="A151" s="14"/>
      <c r="B151" s="10" t="s">
        <v>133</v>
      </c>
      <c r="C151" s="23">
        <v>0</v>
      </c>
    </row>
    <row r="152" spans="1:3" s="19" customFormat="1" ht="21" customHeight="1" x14ac:dyDescent="0.25">
      <c r="A152" s="14"/>
      <c r="B152" s="10" t="s">
        <v>134</v>
      </c>
      <c r="C152" s="23">
        <v>0</v>
      </c>
    </row>
    <row r="153" spans="1:3" s="19" customFormat="1" x14ac:dyDescent="0.25">
      <c r="A153" s="14"/>
      <c r="B153" s="11" t="s">
        <v>135</v>
      </c>
      <c r="C153" s="23">
        <v>10744.51</v>
      </c>
    </row>
    <row r="154" spans="1:3" s="19" customFormat="1" ht="21" customHeight="1" x14ac:dyDescent="0.25">
      <c r="A154" s="14"/>
      <c r="B154" s="10" t="s">
        <v>136</v>
      </c>
      <c r="C154" s="23">
        <v>0</v>
      </c>
    </row>
    <row r="155" spans="1:3" s="19" customFormat="1" ht="15" x14ac:dyDescent="0.25">
      <c r="A155" s="14"/>
      <c r="B155" s="10" t="s">
        <v>137</v>
      </c>
      <c r="C155" s="23">
        <v>0</v>
      </c>
    </row>
    <row r="156" spans="1:3" s="19" customFormat="1" ht="15" x14ac:dyDescent="0.25">
      <c r="A156" s="20"/>
      <c r="B156" s="10" t="s">
        <v>138</v>
      </c>
      <c r="C156" s="23">
        <v>0</v>
      </c>
    </row>
    <row r="157" spans="1:3" s="19" customFormat="1" x14ac:dyDescent="0.25">
      <c r="A157" s="20"/>
      <c r="B157" s="11" t="s">
        <v>139</v>
      </c>
      <c r="C157" s="41">
        <v>9480.4499999999989</v>
      </c>
    </row>
    <row r="158" spans="1:3" s="19" customFormat="1" ht="30" x14ac:dyDescent="0.25">
      <c r="A158" s="10"/>
      <c r="B158" s="10" t="s">
        <v>140</v>
      </c>
      <c r="C158" s="23">
        <v>13751.650000000001</v>
      </c>
    </row>
    <row r="159" spans="1:3" s="19" customFormat="1" ht="15" x14ac:dyDescent="0.25">
      <c r="A159" s="10"/>
      <c r="B159" s="10" t="s">
        <v>141</v>
      </c>
      <c r="C159" s="23">
        <v>0</v>
      </c>
    </row>
    <row r="160" spans="1:3" s="19" customFormat="1" ht="15" x14ac:dyDescent="0.25">
      <c r="A160" s="10"/>
      <c r="B160" s="10" t="s">
        <v>142</v>
      </c>
      <c r="C160" s="23">
        <v>0</v>
      </c>
    </row>
    <row r="161" spans="1:3" s="19" customFormat="1" ht="30" x14ac:dyDescent="0.25">
      <c r="A161" s="10"/>
      <c r="B161" s="10" t="s">
        <v>143</v>
      </c>
      <c r="C161" s="23">
        <v>0</v>
      </c>
    </row>
    <row r="162" spans="1:3" s="19" customFormat="1" ht="15" x14ac:dyDescent="0.25">
      <c r="A162" s="10"/>
      <c r="B162" s="10" t="s">
        <v>144</v>
      </c>
      <c r="C162" s="23">
        <v>0</v>
      </c>
    </row>
    <row r="163" spans="1:3" s="19" customFormat="1" ht="15" x14ac:dyDescent="0.25">
      <c r="A163" s="10"/>
      <c r="B163" s="10" t="s">
        <v>145</v>
      </c>
      <c r="C163" s="23">
        <v>0</v>
      </c>
    </row>
    <row r="164" spans="1:3" s="19" customFormat="1" ht="30" x14ac:dyDescent="0.25">
      <c r="A164" s="10"/>
      <c r="B164" s="10" t="s">
        <v>146</v>
      </c>
      <c r="C164" s="23">
        <v>70609</v>
      </c>
    </row>
    <row r="165" spans="1:3" s="19" customFormat="1" ht="15" x14ac:dyDescent="0.25">
      <c r="A165" s="10"/>
      <c r="B165" s="10" t="s">
        <v>147</v>
      </c>
      <c r="C165" s="23">
        <v>22940.386439999998</v>
      </c>
    </row>
    <row r="166" spans="1:3" s="19" customFormat="1" ht="21" customHeight="1" x14ac:dyDescent="0.25">
      <c r="A166" s="10"/>
      <c r="B166" s="10" t="s">
        <v>148</v>
      </c>
      <c r="C166" s="23">
        <v>1702.24</v>
      </c>
    </row>
    <row r="167" spans="1:3" s="19" customFormat="1" ht="30" x14ac:dyDescent="0.25">
      <c r="A167" s="10"/>
      <c r="B167" s="10" t="s">
        <v>149</v>
      </c>
      <c r="C167" s="23">
        <v>0</v>
      </c>
    </row>
    <row r="168" spans="1:3" s="19" customFormat="1" ht="30" x14ac:dyDescent="0.25">
      <c r="A168" s="24"/>
      <c r="B168" s="25" t="s">
        <v>150</v>
      </c>
      <c r="C168" s="23">
        <v>0</v>
      </c>
    </row>
    <row r="169" spans="1:3" s="19" customFormat="1" ht="15" x14ac:dyDescent="0.25">
      <c r="A169" s="24"/>
      <c r="B169" s="25" t="s">
        <v>151</v>
      </c>
      <c r="C169" s="23">
        <v>835.58799999999997</v>
      </c>
    </row>
    <row r="170" spans="1:3" s="19" customFormat="1" ht="15" x14ac:dyDescent="0.25">
      <c r="A170" s="24"/>
      <c r="B170" s="25" t="s">
        <v>152</v>
      </c>
      <c r="C170" s="23">
        <v>404.47499999999997</v>
      </c>
    </row>
    <row r="171" spans="1:3" s="19" customFormat="1" ht="30" x14ac:dyDescent="0.25">
      <c r="A171" s="24"/>
      <c r="B171" s="25" t="s">
        <v>153</v>
      </c>
      <c r="C171" s="23">
        <v>13518.96</v>
      </c>
    </row>
    <row r="172" spans="1:3" s="19" customFormat="1" ht="15" x14ac:dyDescent="0.25">
      <c r="A172" s="14"/>
      <c r="B172" s="25" t="s">
        <v>154</v>
      </c>
      <c r="C172" s="23">
        <v>0</v>
      </c>
    </row>
    <row r="173" spans="1:3" s="19" customFormat="1" ht="15" x14ac:dyDescent="0.25">
      <c r="A173" s="14"/>
      <c r="B173" s="10" t="s">
        <v>130</v>
      </c>
      <c r="C173" s="23">
        <v>0</v>
      </c>
    </row>
    <row r="174" spans="1:3" s="19" customFormat="1" ht="15" x14ac:dyDescent="0.25">
      <c r="A174" s="14"/>
      <c r="B174" s="10" t="s">
        <v>131</v>
      </c>
      <c r="C174" s="23">
        <v>1617.8999999999999</v>
      </c>
    </row>
    <row r="175" spans="1:3" s="19" customFormat="1" ht="21" customHeight="1" x14ac:dyDescent="0.25">
      <c r="A175" s="14"/>
      <c r="B175" s="11" t="s">
        <v>132</v>
      </c>
      <c r="C175" s="23">
        <v>0</v>
      </c>
    </row>
    <row r="176" spans="1:3" s="19" customFormat="1" ht="15" x14ac:dyDescent="0.25">
      <c r="A176" s="14"/>
      <c r="B176" s="10" t="s">
        <v>133</v>
      </c>
      <c r="C176" s="23">
        <v>618.02</v>
      </c>
    </row>
    <row r="177" spans="1:3" s="19" customFormat="1" ht="17.25" customHeight="1" x14ac:dyDescent="0.25">
      <c r="A177" s="14"/>
      <c r="B177" s="10" t="s">
        <v>134</v>
      </c>
      <c r="C177" s="23">
        <v>0</v>
      </c>
    </row>
    <row r="178" spans="1:3" s="19" customFormat="1" ht="21" customHeight="1" x14ac:dyDescent="0.25">
      <c r="A178" s="14"/>
      <c r="B178" s="10" t="s">
        <v>136</v>
      </c>
      <c r="C178" s="23">
        <v>0</v>
      </c>
    </row>
    <row r="179" spans="1:3" s="19" customFormat="1" ht="15" x14ac:dyDescent="0.25">
      <c r="A179" s="14"/>
      <c r="B179" s="10" t="s">
        <v>137</v>
      </c>
      <c r="C179" s="23">
        <v>388.29599999999999</v>
      </c>
    </row>
    <row r="180" spans="1:3" s="19" customFormat="1" ht="15" x14ac:dyDescent="0.25">
      <c r="A180" s="14"/>
      <c r="B180" s="10" t="s">
        <v>138</v>
      </c>
      <c r="C180" s="23">
        <v>176</v>
      </c>
    </row>
    <row r="181" spans="1:3" s="19" customFormat="1" ht="15" x14ac:dyDescent="0.25">
      <c r="A181" s="14"/>
      <c r="B181" s="10" t="s">
        <v>142</v>
      </c>
      <c r="C181" s="23">
        <v>0</v>
      </c>
    </row>
    <row r="182" spans="1:3" s="19" customFormat="1" ht="30" x14ac:dyDescent="0.25">
      <c r="A182" s="14"/>
      <c r="B182" s="10" t="s">
        <v>143</v>
      </c>
      <c r="C182" s="23">
        <v>1239.2380000000001</v>
      </c>
    </row>
    <row r="183" spans="1:3" s="19" customFormat="1" ht="15" x14ac:dyDescent="0.25">
      <c r="A183" s="14"/>
      <c r="B183" s="10" t="s">
        <v>144</v>
      </c>
      <c r="C183" s="23">
        <v>27739.25</v>
      </c>
    </row>
    <row r="184" spans="1:3" s="19" customFormat="1" ht="15" x14ac:dyDescent="0.25">
      <c r="A184" s="14"/>
      <c r="B184" s="10" t="s">
        <v>145</v>
      </c>
      <c r="C184" s="23">
        <v>9012.3000000000011</v>
      </c>
    </row>
    <row r="185" spans="1:3" s="19" customFormat="1" x14ac:dyDescent="0.25">
      <c r="A185" s="14"/>
      <c r="B185" s="11" t="s">
        <v>155</v>
      </c>
      <c r="C185" s="23">
        <v>33937.39</v>
      </c>
    </row>
    <row r="186" spans="1:3" s="19" customFormat="1" ht="15" x14ac:dyDescent="0.25">
      <c r="A186" s="14"/>
      <c r="B186" s="10" t="s">
        <v>156</v>
      </c>
      <c r="C186" s="23">
        <v>0</v>
      </c>
    </row>
    <row r="187" spans="1:3" s="19" customFormat="1" ht="30" x14ac:dyDescent="0.25">
      <c r="A187" s="14"/>
      <c r="B187" s="10" t="s">
        <v>157</v>
      </c>
      <c r="C187" s="23">
        <v>0</v>
      </c>
    </row>
    <row r="188" spans="1:3" s="19" customFormat="1" ht="15" x14ac:dyDescent="0.25">
      <c r="A188" s="14"/>
      <c r="B188" s="10" t="s">
        <v>158</v>
      </c>
      <c r="C188" s="23">
        <v>358.19</v>
      </c>
    </row>
    <row r="189" spans="1:3" s="19" customFormat="1" ht="30" x14ac:dyDescent="0.25">
      <c r="A189" s="14"/>
      <c r="B189" s="10" t="s">
        <v>159</v>
      </c>
      <c r="C189" s="23">
        <v>5617.47</v>
      </c>
    </row>
    <row r="190" spans="1:3" s="17" customFormat="1" x14ac:dyDescent="0.25">
      <c r="A190" s="26"/>
      <c r="B190" s="11" t="s">
        <v>206</v>
      </c>
      <c r="C190" s="47">
        <f>SUM(C67:C189)</f>
        <v>255553.32303999996</v>
      </c>
    </row>
    <row r="191" spans="1:3" s="17" customFormat="1" x14ac:dyDescent="0.25">
      <c r="A191" s="18">
        <v>11</v>
      </c>
      <c r="B191" s="11" t="s">
        <v>161</v>
      </c>
      <c r="C191" s="47">
        <v>175824.48</v>
      </c>
    </row>
    <row r="192" spans="1:3" s="17" customFormat="1" ht="16.5" thickBot="1" x14ac:dyDescent="0.3">
      <c r="A192" s="27" t="s">
        <v>207</v>
      </c>
      <c r="B192" s="28" t="s">
        <v>162</v>
      </c>
      <c r="C192" s="49">
        <f>C190+C191+C65+C57+C56+C55+C52+C44+C34+C22+C14</f>
        <v>1306952.1178879999</v>
      </c>
    </row>
    <row r="193" spans="1:6" s="2" customFormat="1" ht="15" x14ac:dyDescent="0.25">
      <c r="A193" s="32"/>
      <c r="B193" s="33" t="s">
        <v>169</v>
      </c>
      <c r="C193" s="34">
        <v>1182512.8500000001</v>
      </c>
      <c r="D193" s="35"/>
      <c r="E193" s="36"/>
      <c r="F193" s="36"/>
    </row>
    <row r="194" spans="1:6" s="1" customFormat="1" ht="15" x14ac:dyDescent="0.25">
      <c r="A194" s="37"/>
      <c r="B194" s="33" t="s">
        <v>170</v>
      </c>
      <c r="C194" s="38">
        <v>1172077.5</v>
      </c>
      <c r="D194" s="39"/>
      <c r="E194" s="39"/>
      <c r="F194" s="39"/>
    </row>
    <row r="195" spans="1:6" s="1" customFormat="1" ht="15" x14ac:dyDescent="0.25">
      <c r="A195" s="37"/>
      <c r="B195" s="33" t="s">
        <v>208</v>
      </c>
      <c r="C195" s="38">
        <v>591798.73</v>
      </c>
      <c r="D195" s="39"/>
      <c r="E195" s="39"/>
      <c r="F195" s="39"/>
    </row>
    <row r="196" spans="1:6" s="1" customFormat="1" ht="15" x14ac:dyDescent="0.25">
      <c r="A196" s="32"/>
      <c r="B196" s="37" t="s">
        <v>172</v>
      </c>
      <c r="C196" s="40">
        <f>C194-C192+C195</f>
        <v>456924.11211200012</v>
      </c>
      <c r="D196" s="36"/>
      <c r="E196" s="36"/>
      <c r="F196" s="36"/>
    </row>
    <row r="197" spans="1:6" s="1" customFormat="1" ht="15" x14ac:dyDescent="0.25">
      <c r="A197" s="32"/>
      <c r="B197" s="37" t="s">
        <v>171</v>
      </c>
      <c r="C197" s="40">
        <f>C196+C5</f>
        <v>340220.96175200038</v>
      </c>
      <c r="D197" s="36"/>
      <c r="E197" s="36"/>
      <c r="F197" s="36"/>
    </row>
    <row r="198" spans="1:6" s="7" customFormat="1" ht="15" x14ac:dyDescent="0.25">
      <c r="A198" s="29"/>
      <c r="C198" s="29"/>
    </row>
    <row r="199" spans="1:6" s="7" customFormat="1" ht="15" x14ac:dyDescent="0.25">
      <c r="A199" s="29"/>
      <c r="C199" s="29"/>
    </row>
    <row r="200" spans="1:6" s="7" customFormat="1" ht="15" x14ac:dyDescent="0.25">
      <c r="A200" s="29"/>
      <c r="C200" s="29"/>
    </row>
  </sheetData>
  <mergeCells count="3">
    <mergeCell ref="A1:B1"/>
    <mergeCell ref="A2:B2"/>
    <mergeCell ref="A3:B3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2021-01-15T02:20:07Z</dcterms:created>
  <dcterms:modified xsi:type="dcterms:W3CDTF">2021-03-09T01:50:46Z</dcterms:modified>
</cp:coreProperties>
</file>