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г ЖЭК 4\"/>
    </mc:Choice>
  </mc:AlternateContent>
  <bookViews>
    <workbookView xWindow="0" yWindow="0" windowWidth="1932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59" i="1" l="1"/>
  <c r="C160" i="1" l="1"/>
  <c r="C154" i="1"/>
  <c r="C56" i="1"/>
  <c r="C44" i="1"/>
  <c r="C41" i="1"/>
  <c r="C34" i="1"/>
  <c r="C25" i="1"/>
  <c r="C13" i="1"/>
  <c r="C156" i="1"/>
</calcChain>
</file>

<file path=xl/sharedStrings.xml><?xml version="1.0" encoding="utf-8"?>
<sst xmlns="http://schemas.openxmlformats.org/spreadsheetml/2006/main" count="230" uniqueCount="197">
  <si>
    <t>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</si>
  <si>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</si>
  <si>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</si>
  <si>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</si>
  <si>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</si>
  <si>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</si>
  <si>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</si>
  <si>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</si>
  <si>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 (генеральная уборка)</t>
  </si>
  <si>
    <t>1.4.</t>
  </si>
  <si>
    <t>Влажная протирка и дезинфекция стен, дверей, оконных  решеток, отопит.приборов, почтовых ящиков, лифтов</t>
  </si>
  <si>
    <t xml:space="preserve">            ИТОГО по п. 1 :</t>
  </si>
  <si>
    <t>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</si>
  <si>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</si>
  <si>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</si>
  <si>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</si>
  <si>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</si>
  <si>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>Уборка мусора с газона и проезж.части в летний период (случайный мусор))</t>
  </si>
  <si>
    <t>Очистка урн</t>
  </si>
  <si>
    <t>Подметание снега  до 2-х см</t>
  </si>
  <si>
    <t>Подметание снега  более 2-х см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</si>
  <si>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</si>
  <si>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</si>
  <si>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</si>
  <si>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</si>
  <si>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</si>
  <si>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</si>
  <si>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</si>
  <si>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</si>
  <si>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>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</si>
  <si>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</si>
  <si>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</si>
  <si>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</si>
  <si>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</si>
  <si>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</si>
  <si>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</si>
  <si>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</si>
  <si>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подвалов,</t>
  </si>
  <si>
    <t>4. Проведение технических осмотров и мелкий ремонт</t>
  </si>
  <si>
    <t>4.1.</t>
  </si>
  <si>
    <t xml:space="preserve">Проведение технических осмотров конструктивныхэлементови устранение незначительных неисправностей систем вентиляции 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</si>
  <si>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</si>
  <si>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</si>
  <si>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</si>
  <si>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 и устранение незначительных неисправностей в системах водоснабжения и  канализации</t>
  </si>
  <si>
    <t>4.4.</t>
  </si>
  <si>
    <t>Ершение канализационного (лежака) выпуска</t>
  </si>
  <si>
    <t>Проведение технических осмотров 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</si>
  <si>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</si>
  <si>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</si>
  <si>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>Диспетчкрское обслуживание</t>
  </si>
  <si>
    <t xml:space="preserve">            ИТОГО по п. 5 :</t>
  </si>
  <si>
    <t>Дератизация</t>
  </si>
  <si>
    <t>Дезинсекция</t>
  </si>
  <si>
    <t xml:space="preserve"> 8. Поверка и обслуживание общедомовых приборов учета.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</si>
  <si>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</si>
  <si>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</si>
  <si>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</si>
  <si>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</si>
  <si>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</si>
  <si>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</si>
  <si>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Поверка общедомового счетчика воды</t>
  </si>
  <si>
    <t xml:space="preserve">            ИТОГО по п. 8 :</t>
  </si>
  <si>
    <t>9. Текущий ремонт (непредвиденные ремонты)</t>
  </si>
  <si>
    <t>9.1.</t>
  </si>
  <si>
    <t>Текущий ремонт электрооборудования (непредвиденные работы)</t>
  </si>
  <si>
    <t>замена выключателя в техкомнате (6 подъезд)</t>
  </si>
  <si>
    <t>замена  пакетного выключателя ПВ 2*40 кв.38</t>
  </si>
  <si>
    <t>очистка корпуса ВРУ,ЩУРС от пыли и грязи (нетканное полотно)</t>
  </si>
  <si>
    <t>ревизия и восстановление целостности изоляции электропроводки  и контактных соединений</t>
  </si>
  <si>
    <t>восстановление контактных соединений в ЩУРС - смена орешкового сжима</t>
  </si>
  <si>
    <t>9.2.</t>
  </si>
  <si>
    <t>Текущий ремонт систем водоснабжения и водоотведения (непредвиденные работы</t>
  </si>
  <si>
    <t>устранение засора канализационного стояка Ду 50 мм (кв.35)</t>
  </si>
  <si>
    <t>ершение канализационного стояка Ду 50мм (стояк квартиры № 177, кровля-подвал)</t>
  </si>
  <si>
    <t>ершение канализационного стояка Ду 50мм (стояк квартиры № 37-подвал)</t>
  </si>
  <si>
    <t>устранение засора канализационного стояка Ду 50мм (кв.111)</t>
  </si>
  <si>
    <t>устранение засора канализационного стояка Ду 50мм (кв.194)</t>
  </si>
  <si>
    <t>замена вентиля Ду 20 мм со сборкой на стояке ГВС (ст.кв.71):</t>
  </si>
  <si>
    <t>а</t>
  </si>
  <si>
    <t>смена крана шарового Ду 20 мм</t>
  </si>
  <si>
    <t>б</t>
  </si>
  <si>
    <t>смена сгона Ду 20 мм</t>
  </si>
  <si>
    <t>в</t>
  </si>
  <si>
    <t>смена муфты Ду 20 мм</t>
  </si>
  <si>
    <t>г</t>
  </si>
  <si>
    <t>смена контргайки Ду 20 мм</t>
  </si>
  <si>
    <t>д</t>
  </si>
  <si>
    <t>смена резьбы Ду 20 мм</t>
  </si>
  <si>
    <t>е</t>
  </si>
  <si>
    <t>герметизация примыканий силиконовым герметиком</t>
  </si>
  <si>
    <t>ж</t>
  </si>
  <si>
    <t>сварочные работы</t>
  </si>
  <si>
    <t>замена сбросного вентиля Ду 15 мм  на стояке ГВС (ст.кв.71):</t>
  </si>
  <si>
    <t>герметизация примыканий силиконовым герметиком кв.71</t>
  </si>
  <si>
    <t>устранение засора канализационного стояка Ду 50 мм (ст.кв.№34)</t>
  </si>
  <si>
    <t>смена участка трубы Ду 20 мм</t>
  </si>
  <si>
    <t>ершение канализационного стояка Ду 50мм (кв.№47-подвал)</t>
  </si>
  <si>
    <t>замена сбросных вентилей на стояках ГВС Ду 15 мм</t>
  </si>
  <si>
    <t>установка хомута на стояке ГВС (9 подъезд, подвал)</t>
  </si>
  <si>
    <t>замена сбросного вентиля Ду 15 мм на стояке отопления (4 подъезд)</t>
  </si>
  <si>
    <t>герметизация примыканий силиконовым герметиком(4 подъезд)</t>
  </si>
  <si>
    <t>замена вентиля Ду 20 на стояке ГВС с отжигом (4 подъезд)</t>
  </si>
  <si>
    <t>герметизация примыканий силиконовым герметиком (4 подъезд)</t>
  </si>
  <si>
    <t>замена сбросных вентилей на стояках ГВС Ду 15 мм в ИТП №№1,2</t>
  </si>
  <si>
    <t>герметизация примыканий силиконовым герметиком в ИТП №№1,2</t>
  </si>
  <si>
    <t>замена сбросных вентилей ГВС в ИТП №№ 3,4:</t>
  </si>
  <si>
    <t>смена отвода с резьбой Ду 15 мм</t>
  </si>
  <si>
    <t>смена угольника Ду 15 мм</t>
  </si>
  <si>
    <t>смена бочонка Ду 15 мм</t>
  </si>
  <si>
    <t>замена сбросных вентилей ГВС в ИТП №№ 5,6:</t>
  </si>
  <si>
    <t>смена резьбы Ду 15 мм</t>
  </si>
  <si>
    <t>устранение засора канализационного коллектора Ду 100 мм ( 11 подъезд)</t>
  </si>
  <si>
    <t>переврезка теплосети между ИТП №№ 3,4,5 МКД ул.Энергетиков 14 (без теплоизоляции) СМЕТА</t>
  </si>
  <si>
    <t>замена ППР в ИТП №№3,4,5,7 (смена прокладок паронитовых фланцевых Ду 25 мм)</t>
  </si>
  <si>
    <t>замена болтовых соединений в ИТП №№3,4,5,7(болт М12-30 шт,гайка М12-30шт)</t>
  </si>
  <si>
    <t>замена сбросных вентилей Ду 15 мм на стояках отопления</t>
  </si>
  <si>
    <t>замена вентиля Ду 15 мм водоразборного для забора воды для мытья МОП</t>
  </si>
  <si>
    <t>замена вентиля Ду 20 мм на стояке ГВС с отжигом (стояк кв.137)</t>
  </si>
  <si>
    <t>герметизация примыканий силиконовым герметиком (стояк кв.137)</t>
  </si>
  <si>
    <t>устранение засора и ершение канализационного стояка Ду 50 мм (кровля-подвал, стояк квартиры № 18)</t>
  </si>
  <si>
    <t xml:space="preserve"> 9.3</t>
  </si>
  <si>
    <t>Текущий ремонт систем конструкт.элементов) (непредвиденные работы</t>
  </si>
  <si>
    <t>очистка подъездного козырька от снега с перекидыванием в валы толщ.более 50 см (1-14пп)</t>
  </si>
  <si>
    <t>очистка подвальных козырьков от снега толщ.более 50см</t>
  </si>
  <si>
    <t>Ремонт МАФ с добавлением пиломатериала:</t>
  </si>
  <si>
    <t>14подъезд:</t>
  </si>
  <si>
    <t>(0,55*0,12*0,05)*3 шт</t>
  </si>
  <si>
    <t>(2,5*0,12*0,05)*3шт</t>
  </si>
  <si>
    <t>(2,6*0,1*0,025)*2шт</t>
  </si>
  <si>
    <t>(1,5*0,1*0,025)*1шт</t>
  </si>
  <si>
    <t>13 подъезд:</t>
  </si>
  <si>
    <t>0,5*0,12*0,05*4 шт</t>
  </si>
  <si>
    <t>(0,05*0,05*0,05)*4шт</t>
  </si>
  <si>
    <t>(2,5*0,12*0,05)*3 шт</t>
  </si>
  <si>
    <t>(2,6*0,1*0,025)*2 шт</t>
  </si>
  <si>
    <t>брус (0,5*0,1*0,1)*4шт</t>
  </si>
  <si>
    <t>12 подъезд:</t>
  </si>
  <si>
    <t>(2,5*0,12*0,05)*1 шт</t>
  </si>
  <si>
    <t>(0,2*0,04*0,03)*3шт</t>
  </si>
  <si>
    <t>9 подъезд:</t>
  </si>
  <si>
    <t>укрепление войлока б/у на тамбурной двери (1 подъезд)</t>
  </si>
  <si>
    <t>установка информационных табличек (1-14 пп,крыльцо)</t>
  </si>
  <si>
    <t>бетонирование крыльца с устройством опалубки б/у, армированием арматура Ду 6мм- 40мп/0,009т (6 подъезд)</t>
  </si>
  <si>
    <t>осмотр чердака на наличие течей с кровли (1-14пп)</t>
  </si>
  <si>
    <t xml:space="preserve">укрепление поручня (6 подъезд) L=2,0мп арматурой Ду 12 </t>
  </si>
  <si>
    <t>закрытие продухов</t>
  </si>
  <si>
    <t>устройство вентиляции кухни с защитной решекой на чердаке (кв.№47):</t>
  </si>
  <si>
    <t>демонтаж-монтаж козырька венткороба на кровле (1,8*0,6)</t>
  </si>
  <si>
    <t>прочистка вентканалов H=3,0м</t>
  </si>
  <si>
    <t>разборка кирпичной кладки на чердаке над стволом мусоропровода (0,4*0,4*0,15)</t>
  </si>
  <si>
    <t>пробивка отверстия для вентканала в стене на лесничной клетке 5 эт 0,3*0,2*0,14мп на высоте h=2,5мп с приставной лестницы</t>
  </si>
  <si>
    <t>пробивка отверстия для вентканала в стволе мусоропровода на высоте H=2,5мп с приставной лестницы</t>
  </si>
  <si>
    <t>устройство канализационной трубы PPДу 110*1000мм</t>
  </si>
  <si>
    <t>смена отвода Ду 110 мм</t>
  </si>
  <si>
    <t>з</t>
  </si>
  <si>
    <t>устройство арматуры Ду 12 мм</t>
  </si>
  <si>
    <t>и</t>
  </si>
  <si>
    <t>устройство арматуры Ду 6 мм</t>
  </si>
  <si>
    <t>к</t>
  </si>
  <si>
    <t>количество стыков</t>
  </si>
  <si>
    <t xml:space="preserve">            ИТОГО по п. 9 :</t>
  </si>
  <si>
    <t>10.Управление многоквартирным домом</t>
  </si>
  <si>
    <t xml:space="preserve">   Сумма затрат по дому в год  :</t>
  </si>
  <si>
    <t>по управлению и обслуживанию</t>
  </si>
  <si>
    <t>МКД по ул.Энергетиков 14</t>
  </si>
  <si>
    <t>Результат на 01.01.2020 г. ("+" экономия, "-" перерасход)</t>
  </si>
  <si>
    <t xml:space="preserve">Отчет за 2020 г. </t>
  </si>
  <si>
    <r>
      <t xml:space="preserve">заделка примыкания крыльца 3,5*0,1*0,05м (6 подъезд) цементной штукатуркой GP-21 </t>
    </r>
    <r>
      <rPr>
        <b/>
        <sz val="12"/>
        <rFont val="Arial"/>
        <family val="2"/>
        <charset val="204"/>
      </rPr>
      <t>СМЕТА</t>
    </r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</si>
  <si>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</si>
  <si>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</si>
  <si>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</si>
  <si>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</si>
  <si>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1.5.</t>
  </si>
  <si>
    <t>1.6.</t>
  </si>
  <si>
    <t>2.3.</t>
  </si>
  <si>
    <t>2.4.</t>
  </si>
  <si>
    <t>2.5.</t>
  </si>
  <si>
    <t>2.8.</t>
  </si>
  <si>
    <t>2.10.</t>
  </si>
  <si>
    <t>3.2.</t>
  </si>
  <si>
    <t>4.5.</t>
  </si>
  <si>
    <t>5.1.</t>
  </si>
  <si>
    <t>8.1.</t>
  </si>
  <si>
    <t>8.2.</t>
  </si>
  <si>
    <t>8.3.</t>
  </si>
  <si>
    <t>8.4.</t>
  </si>
  <si>
    <t>8.5.</t>
  </si>
  <si>
    <t>8.6.</t>
  </si>
  <si>
    <t>8.7.</t>
  </si>
  <si>
    <t xml:space="preserve">            ИТОГО по п. 2 :</t>
  </si>
  <si>
    <t>3.3.</t>
  </si>
  <si>
    <t>3.4.</t>
  </si>
  <si>
    <t>3.5.</t>
  </si>
  <si>
    <t>3.6.</t>
  </si>
  <si>
    <t>3.7.</t>
  </si>
  <si>
    <t>8.8.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</si>
</sst>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1"/>
      <name val="Arial Cyr"/>
      <charset val="204"/>
    </font>
    <font>
      <b/>
      <sz val="11"/>
      <name val="Arial CYR"/>
    </font>
    <font>
      <sz val="11"/>
      <name val="Arial Cyr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2" fontId="6" fillId="0" borderId="2" xfId="0" applyNumberFormat="1" applyFont="1" applyFill="1" applyBorder="1" applyAlignment="1">
      <alignment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wrapText="1"/>
    </xf>
    <xf numFmtId="2" fontId="9" fillId="0" borderId="2" xfId="2" applyNumberFormat="1" applyFont="1" applyFill="1" applyBorder="1" applyAlignment="1">
      <alignment wrapText="1"/>
    </xf>
    <xf numFmtId="2" fontId="11" fillId="0" borderId="0" xfId="1" applyNumberFormat="1" applyFont="1"/>
    <xf numFmtId="0" fontId="11" fillId="0" borderId="0" xfId="1" applyFont="1"/>
    <xf numFmtId="0" fontId="4" fillId="0" borderId="0" xfId="0" applyFont="1" applyFill="1" applyAlignment="1">
      <alignment vertical="center"/>
    </xf>
    <xf numFmtId="0" fontId="3" fillId="0" borderId="2" xfId="1" applyFont="1" applyBorder="1" applyAlignment="1">
      <alignment horizontal="center" wrapText="1"/>
    </xf>
    <xf numFmtId="2" fontId="3" fillId="0" borderId="2" xfId="2" applyNumberFormat="1" applyFont="1" applyFill="1" applyBorder="1" applyAlignment="1">
      <alignment wrapText="1"/>
    </xf>
    <xf numFmtId="2" fontId="4" fillId="0" borderId="0" xfId="1" applyNumberFormat="1" applyFont="1"/>
    <xf numFmtId="0" fontId="3" fillId="0" borderId="2" xfId="1" applyFont="1" applyBorder="1" applyAlignment="1">
      <alignment wrapText="1"/>
    </xf>
    <xf numFmtId="2" fontId="9" fillId="0" borderId="2" xfId="2" applyNumberFormat="1" applyFont="1" applyBorder="1" applyAlignment="1">
      <alignment wrapText="1"/>
    </xf>
    <xf numFmtId="2" fontId="5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6" fillId="0" borderId="0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60"/>
  <sheetViews>
    <sheetView tabSelected="1" workbookViewId="0">
      <selection activeCell="F17" sqref="F17"/>
    </sheetView>
  </sheetViews>
  <sheetFormatPr defaultRowHeight="15.75" x14ac:dyDescent="0.25"/>
  <cols>
    <col min="1" max="1" width="5.42578125" style="21" customWidth="1"/>
    <col min="2" max="2" width="75" style="21" customWidth="1"/>
    <col min="3" max="3" width="17.7109375" style="22" customWidth="1"/>
    <col min="4" max="4" width="10" style="21" bestFit="1" customWidth="1"/>
    <col min="5" max="201" width="9.140625" style="21"/>
    <col min="202" max="202" width="5.42578125" style="21" customWidth="1"/>
    <col min="203" max="203" width="49.85546875" style="21" customWidth="1"/>
    <col min="204" max="204" width="10.140625" style="21" customWidth="1"/>
    <col min="205" max="205" width="8" style="21" customWidth="1"/>
    <col min="206" max="206" width="9.7109375" style="21" customWidth="1"/>
    <col min="207" max="207" width="6.28515625" style="21" customWidth="1"/>
    <col min="208" max="208" width="8.7109375" style="21" customWidth="1"/>
    <col min="209" max="209" width="7.28515625" style="21" customWidth="1"/>
    <col min="210" max="16384" width="9.140625" style="21"/>
  </cols>
  <sheetData>
    <row r="1" spans="1:136" s="7" customFormat="1" x14ac:dyDescent="0.25">
      <c r="A1" s="40" t="s">
        <v>167</v>
      </c>
      <c r="B1" s="40"/>
      <c r="C1" s="6"/>
    </row>
    <row r="2" spans="1:136" s="7" customFormat="1" x14ac:dyDescent="0.25">
      <c r="A2" s="40" t="s">
        <v>164</v>
      </c>
      <c r="B2" s="40"/>
      <c r="C2" s="6"/>
    </row>
    <row r="3" spans="1:136" s="7" customFormat="1" x14ac:dyDescent="0.25">
      <c r="A3" s="40" t="s">
        <v>165</v>
      </c>
      <c r="B3" s="40"/>
      <c r="C3" s="6"/>
    </row>
    <row r="4" spans="1:136" s="6" customFormat="1" x14ac:dyDescent="0.25">
      <c r="A4" s="8"/>
      <c r="B4" s="9"/>
      <c r="C4" s="10"/>
    </row>
    <row r="5" spans="1:136" s="4" customFormat="1" x14ac:dyDescent="0.25">
      <c r="A5" s="11"/>
      <c r="B5" s="12" t="s">
        <v>166</v>
      </c>
      <c r="C5" s="34">
        <v>-145350.23019999999</v>
      </c>
    </row>
    <row r="6" spans="1:136" s="4" customFormat="1" x14ac:dyDescent="0.25">
      <c r="A6" s="11"/>
      <c r="B6" s="13" t="s">
        <v>0</v>
      </c>
      <c r="C6" s="35"/>
    </row>
    <row r="7" spans="1:136" s="14" customFormat="1" ht="30" x14ac:dyDescent="0.25">
      <c r="A7" s="38" t="s">
        <v>1</v>
      </c>
      <c r="B7" s="2" t="s">
        <v>2</v>
      </c>
      <c r="C7" s="36">
        <v>33689.664000000004</v>
      </c>
    </row>
    <row r="8" spans="1:136" s="14" customFormat="1" ht="30" x14ac:dyDescent="0.25">
      <c r="A8" s="38" t="s">
        <v>4</v>
      </c>
      <c r="B8" s="3" t="s">
        <v>3</v>
      </c>
      <c r="C8" s="20">
        <v>35884.80000000001</v>
      </c>
    </row>
    <row r="9" spans="1:136" s="14" customFormat="1" x14ac:dyDescent="0.25">
      <c r="A9" s="38" t="s">
        <v>7</v>
      </c>
      <c r="B9" s="3" t="s">
        <v>5</v>
      </c>
      <c r="C9" s="20">
        <v>79463.66399999999</v>
      </c>
    </row>
    <row r="10" spans="1:136" s="14" customFormat="1" x14ac:dyDescent="0.25">
      <c r="A10" s="38" t="s">
        <v>9</v>
      </c>
      <c r="B10" s="3" t="s">
        <v>6</v>
      </c>
      <c r="C10" s="20">
        <v>90224.639999999999</v>
      </c>
    </row>
    <row r="11" spans="1:136" s="14" customFormat="1" ht="46.5" customHeight="1" x14ac:dyDescent="0.25">
      <c r="A11" s="38" t="s">
        <v>173</v>
      </c>
      <c r="B11" s="3" t="s">
        <v>8</v>
      </c>
      <c r="C11" s="20">
        <v>12438.509000000002</v>
      </c>
    </row>
    <row r="12" spans="1:136" s="14" customFormat="1" ht="34.5" customHeight="1" x14ac:dyDescent="0.25">
      <c r="A12" s="38" t="s">
        <v>174</v>
      </c>
      <c r="B12" s="3" t="s">
        <v>10</v>
      </c>
      <c r="C12" s="20">
        <v>6041.87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</row>
    <row r="13" spans="1:136" s="14" customFormat="1" x14ac:dyDescent="0.25">
      <c r="A13" s="38"/>
      <c r="B13" s="15" t="s">
        <v>11</v>
      </c>
      <c r="C13" s="34">
        <f>SUM(C7:C12)</f>
        <v>257743.14699999997</v>
      </c>
    </row>
    <row r="14" spans="1:136" s="14" customFormat="1" ht="30" x14ac:dyDescent="0.25">
      <c r="A14" s="38"/>
      <c r="B14" s="16" t="s">
        <v>12</v>
      </c>
      <c r="C14" s="37"/>
    </row>
    <row r="15" spans="1:136" s="14" customFormat="1" x14ac:dyDescent="0.25">
      <c r="A15" s="38" t="s">
        <v>13</v>
      </c>
      <c r="B15" s="3" t="s">
        <v>14</v>
      </c>
      <c r="C15" s="20">
        <v>13431.487999999999</v>
      </c>
    </row>
    <row r="16" spans="1:136" s="14" customFormat="1" x14ac:dyDescent="0.25">
      <c r="A16" s="38" t="s">
        <v>15</v>
      </c>
      <c r="B16" s="3" t="s">
        <v>16</v>
      </c>
      <c r="C16" s="20">
        <v>4009.7959999999998</v>
      </c>
    </row>
    <row r="17" spans="1:3" s="14" customFormat="1" ht="30" x14ac:dyDescent="0.25">
      <c r="A17" s="38" t="s">
        <v>175</v>
      </c>
      <c r="B17" s="3" t="s">
        <v>17</v>
      </c>
      <c r="C17" s="20">
        <v>3860.538</v>
      </c>
    </row>
    <row r="18" spans="1:3" s="14" customFormat="1" ht="15" customHeight="1" x14ac:dyDescent="0.25">
      <c r="A18" s="38" t="s">
        <v>176</v>
      </c>
      <c r="B18" s="3" t="s">
        <v>18</v>
      </c>
      <c r="C18" s="20">
        <v>13178.099999999999</v>
      </c>
    </row>
    <row r="19" spans="1:3" s="14" customFormat="1" x14ac:dyDescent="0.25">
      <c r="A19" s="38" t="s">
        <v>177</v>
      </c>
      <c r="B19" s="3" t="s">
        <v>19</v>
      </c>
      <c r="C19" s="20">
        <v>54751.982999999993</v>
      </c>
    </row>
    <row r="20" spans="1:3" s="14" customFormat="1" x14ac:dyDescent="0.25">
      <c r="A20" s="38" t="s">
        <v>22</v>
      </c>
      <c r="B20" s="3" t="s">
        <v>20</v>
      </c>
      <c r="C20" s="20">
        <v>63928.507499999992</v>
      </c>
    </row>
    <row r="21" spans="1:3" s="14" customFormat="1" ht="30" x14ac:dyDescent="0.25">
      <c r="A21" s="38" t="s">
        <v>24</v>
      </c>
      <c r="B21" s="3" t="s">
        <v>21</v>
      </c>
      <c r="C21" s="20">
        <v>6878.6549999999997</v>
      </c>
    </row>
    <row r="22" spans="1:3" s="14" customFormat="1" ht="22.5" customHeight="1" x14ac:dyDescent="0.25">
      <c r="A22" s="38" t="s">
        <v>178</v>
      </c>
      <c r="B22" s="3" t="s">
        <v>23</v>
      </c>
      <c r="C22" s="20">
        <v>9508.6592000000001</v>
      </c>
    </row>
    <row r="23" spans="1:3" s="14" customFormat="1" ht="30" x14ac:dyDescent="0.25">
      <c r="A23" s="38" t="s">
        <v>26</v>
      </c>
      <c r="B23" s="3" t="s">
        <v>25</v>
      </c>
      <c r="C23" s="20">
        <v>25862.175999999999</v>
      </c>
    </row>
    <row r="24" spans="1:3" s="14" customFormat="1" ht="16.5" customHeight="1" x14ac:dyDescent="0.25">
      <c r="A24" s="38" t="s">
        <v>179</v>
      </c>
      <c r="B24" s="3" t="s">
        <v>27</v>
      </c>
      <c r="C24" s="20">
        <v>3739.9319999999998</v>
      </c>
    </row>
    <row r="25" spans="1:3" s="14" customFormat="1" x14ac:dyDescent="0.25">
      <c r="A25" s="38"/>
      <c r="B25" s="15" t="s">
        <v>190</v>
      </c>
      <c r="C25" s="34">
        <f>SUM(C15:C24)</f>
        <v>199149.83469999998</v>
      </c>
    </row>
    <row r="26" spans="1:3" s="14" customFormat="1" ht="30" x14ac:dyDescent="0.25">
      <c r="A26" s="38"/>
      <c r="B26" s="18" t="s">
        <v>29</v>
      </c>
      <c r="C26" s="37"/>
    </row>
    <row r="27" spans="1:3" s="14" customFormat="1" ht="34.5" customHeight="1" x14ac:dyDescent="0.25">
      <c r="A27" s="38" t="s">
        <v>30</v>
      </c>
      <c r="B27" s="3" t="s">
        <v>31</v>
      </c>
      <c r="C27" s="20">
        <v>0</v>
      </c>
    </row>
    <row r="28" spans="1:3" s="14" customFormat="1" ht="17.25" customHeight="1" x14ac:dyDescent="0.25">
      <c r="A28" s="38" t="s">
        <v>180</v>
      </c>
      <c r="B28" s="3" t="s">
        <v>32</v>
      </c>
      <c r="C28" s="20">
        <v>123871.08099999999</v>
      </c>
    </row>
    <row r="29" spans="1:3" s="14" customFormat="1" ht="15.75" customHeight="1" x14ac:dyDescent="0.25">
      <c r="A29" s="38" t="s">
        <v>191</v>
      </c>
      <c r="B29" s="3" t="s">
        <v>33</v>
      </c>
      <c r="C29" s="20">
        <v>57997.03</v>
      </c>
    </row>
    <row r="30" spans="1:3" s="14" customFormat="1" ht="15.75" customHeight="1" x14ac:dyDescent="0.25">
      <c r="A30" s="38" t="s">
        <v>192</v>
      </c>
      <c r="B30" s="3" t="s">
        <v>34</v>
      </c>
      <c r="C30" s="20">
        <v>2136.9299999999998</v>
      </c>
    </row>
    <row r="31" spans="1:3" s="14" customFormat="1" ht="14.25" customHeight="1" x14ac:dyDescent="0.25">
      <c r="A31" s="38" t="s">
        <v>193</v>
      </c>
      <c r="B31" s="3" t="s">
        <v>35</v>
      </c>
      <c r="C31" s="20">
        <v>30704.309999999998</v>
      </c>
    </row>
    <row r="32" spans="1:3" s="14" customFormat="1" ht="15.75" customHeight="1" x14ac:dyDescent="0.25">
      <c r="A32" s="38" t="s">
        <v>194</v>
      </c>
      <c r="B32" s="3" t="s">
        <v>36</v>
      </c>
      <c r="C32" s="20">
        <v>12279.12</v>
      </c>
    </row>
    <row r="33" spans="1:3" s="14" customFormat="1" x14ac:dyDescent="0.25">
      <c r="A33" s="38" t="s">
        <v>195</v>
      </c>
      <c r="B33" s="3" t="s">
        <v>37</v>
      </c>
      <c r="C33" s="20">
        <v>1817.4300000000003</v>
      </c>
    </row>
    <row r="34" spans="1:3" s="14" customFormat="1" x14ac:dyDescent="0.25">
      <c r="A34" s="38"/>
      <c r="B34" s="15" t="s">
        <v>28</v>
      </c>
      <c r="C34" s="34">
        <f>SUM(C27:C33)</f>
        <v>228805.90099999995</v>
      </c>
    </row>
    <row r="35" spans="1:3" s="14" customFormat="1" x14ac:dyDescent="0.25">
      <c r="A35" s="38"/>
      <c r="B35" s="16" t="s">
        <v>38</v>
      </c>
      <c r="C35" s="37"/>
    </row>
    <row r="36" spans="1:3" s="14" customFormat="1" ht="34.5" customHeight="1" x14ac:dyDescent="0.25">
      <c r="A36" s="38" t="s">
        <v>39</v>
      </c>
      <c r="B36" s="3" t="s">
        <v>40</v>
      </c>
      <c r="C36" s="20">
        <v>18356.854000000003</v>
      </c>
    </row>
    <row r="37" spans="1:3" s="14" customFormat="1" ht="36" customHeight="1" x14ac:dyDescent="0.25">
      <c r="A37" s="38" t="s">
        <v>41</v>
      </c>
      <c r="B37" s="3" t="s">
        <v>42</v>
      </c>
      <c r="C37" s="20">
        <v>73427.416000000012</v>
      </c>
    </row>
    <row r="38" spans="1:3" s="14" customFormat="1" ht="30" x14ac:dyDescent="0.25">
      <c r="A38" s="38" t="s">
        <v>43</v>
      </c>
      <c r="B38" s="3" t="s">
        <v>44</v>
      </c>
      <c r="C38" s="20">
        <v>55070.562000000005</v>
      </c>
    </row>
    <row r="39" spans="1:3" s="14" customFormat="1" ht="13.5" customHeight="1" x14ac:dyDescent="0.25">
      <c r="A39" s="38" t="s">
        <v>45</v>
      </c>
      <c r="B39" s="3" t="s">
        <v>46</v>
      </c>
      <c r="C39" s="20">
        <v>7317.66</v>
      </c>
    </row>
    <row r="40" spans="1:3" s="14" customFormat="1" ht="30" x14ac:dyDescent="0.25">
      <c r="A40" s="38" t="s">
        <v>181</v>
      </c>
      <c r="B40" s="3" t="s">
        <v>47</v>
      </c>
      <c r="C40" s="20">
        <v>46404.636000000006</v>
      </c>
    </row>
    <row r="41" spans="1:3" s="14" customFormat="1" x14ac:dyDescent="0.25">
      <c r="A41" s="38"/>
      <c r="B41" s="15" t="s">
        <v>48</v>
      </c>
      <c r="C41" s="34">
        <f>SUM(C36:C40)</f>
        <v>200577.12800000003</v>
      </c>
    </row>
    <row r="42" spans="1:3" s="14" customFormat="1" ht="31.5" x14ac:dyDescent="0.25">
      <c r="A42" s="38">
        <v>5</v>
      </c>
      <c r="B42" s="15" t="s">
        <v>49</v>
      </c>
      <c r="C42" s="20">
        <v>102872.92800000003</v>
      </c>
    </row>
    <row r="43" spans="1:3" s="14" customFormat="1" ht="18.75" customHeight="1" x14ac:dyDescent="0.25">
      <c r="A43" s="38" t="s">
        <v>182</v>
      </c>
      <c r="B43" s="15" t="s">
        <v>50</v>
      </c>
      <c r="C43" s="20">
        <v>29072.784000000003</v>
      </c>
    </row>
    <row r="44" spans="1:3" s="14" customFormat="1" x14ac:dyDescent="0.25">
      <c r="A44" s="38"/>
      <c r="B44" s="15" t="s">
        <v>51</v>
      </c>
      <c r="C44" s="34">
        <f>SUM(C42:C43)</f>
        <v>131945.71200000003</v>
      </c>
    </row>
    <row r="45" spans="1:3" s="14" customFormat="1" x14ac:dyDescent="0.25">
      <c r="A45" s="38">
        <v>6</v>
      </c>
      <c r="B45" s="15" t="s">
        <v>52</v>
      </c>
      <c r="C45" s="34">
        <v>9252.1759999999995</v>
      </c>
    </row>
    <row r="46" spans="1:3" s="14" customFormat="1" x14ac:dyDescent="0.25">
      <c r="A46" s="38">
        <v>7</v>
      </c>
      <c r="B46" s="15" t="s">
        <v>53</v>
      </c>
      <c r="C46" s="34">
        <v>13376.64</v>
      </c>
    </row>
    <row r="47" spans="1:3" s="14" customFormat="1" ht="15" customHeight="1" x14ac:dyDescent="0.25">
      <c r="A47" s="38"/>
      <c r="B47" s="39" t="s">
        <v>54</v>
      </c>
      <c r="C47" s="39"/>
    </row>
    <row r="48" spans="1:3" s="14" customFormat="1" x14ac:dyDescent="0.25">
      <c r="A48" s="38" t="s">
        <v>183</v>
      </c>
      <c r="B48" s="3" t="s">
        <v>55</v>
      </c>
      <c r="C48" s="20">
        <v>13025.519999999997</v>
      </c>
    </row>
    <row r="49" spans="1:3" s="14" customFormat="1" x14ac:dyDescent="0.25">
      <c r="A49" s="38" t="s">
        <v>184</v>
      </c>
      <c r="B49" s="3" t="s">
        <v>56</v>
      </c>
      <c r="C49" s="20">
        <v>3272.1599999999994</v>
      </c>
    </row>
    <row r="50" spans="1:3" s="14" customFormat="1" ht="33" customHeight="1" x14ac:dyDescent="0.25">
      <c r="A50" s="38" t="s">
        <v>185</v>
      </c>
      <c r="B50" s="3" t="s">
        <v>57</v>
      </c>
      <c r="C50" s="20">
        <v>9557.6400000000012</v>
      </c>
    </row>
    <row r="51" spans="1:3" s="14" customFormat="1" ht="36" customHeight="1" x14ac:dyDescent="0.25">
      <c r="A51" s="38" t="s">
        <v>186</v>
      </c>
      <c r="B51" s="3" t="s">
        <v>58</v>
      </c>
      <c r="C51" s="20">
        <v>3185.8799999999992</v>
      </c>
    </row>
    <row r="52" spans="1:3" s="14" customFormat="1" ht="45" x14ac:dyDescent="0.25">
      <c r="A52" s="38" t="s">
        <v>187</v>
      </c>
      <c r="B52" s="3" t="s">
        <v>59</v>
      </c>
      <c r="C52" s="20">
        <v>19115.280000000002</v>
      </c>
    </row>
    <row r="53" spans="1:3" s="14" customFormat="1" x14ac:dyDescent="0.25">
      <c r="A53" s="38" t="s">
        <v>188</v>
      </c>
      <c r="B53" s="3" t="s">
        <v>60</v>
      </c>
      <c r="C53" s="20">
        <v>18097.2</v>
      </c>
    </row>
    <row r="54" spans="1:3" s="14" customFormat="1" x14ac:dyDescent="0.25">
      <c r="A54" s="38" t="s">
        <v>189</v>
      </c>
      <c r="B54" s="3" t="s">
        <v>60</v>
      </c>
      <c r="C54" s="20">
        <v>14934</v>
      </c>
    </row>
    <row r="55" spans="1:3" s="14" customFormat="1" x14ac:dyDescent="0.25">
      <c r="A55" s="38" t="s">
        <v>196</v>
      </c>
      <c r="B55" s="3" t="s">
        <v>61</v>
      </c>
      <c r="C55" s="20">
        <v>1522.8</v>
      </c>
    </row>
    <row r="56" spans="1:3" s="14" customFormat="1" x14ac:dyDescent="0.25">
      <c r="A56" s="5"/>
      <c r="B56" s="15" t="s">
        <v>62</v>
      </c>
      <c r="C56" s="34">
        <f>SUM(C48:C55)</f>
        <v>82710.48</v>
      </c>
    </row>
    <row r="57" spans="1:3" s="14" customFormat="1" ht="15" x14ac:dyDescent="0.25">
      <c r="A57" s="17"/>
      <c r="B57" s="16" t="s">
        <v>63</v>
      </c>
      <c r="C57" s="37"/>
    </row>
    <row r="58" spans="1:3" s="14" customFormat="1" ht="15" x14ac:dyDescent="0.25">
      <c r="A58" s="5" t="s">
        <v>64</v>
      </c>
      <c r="B58" s="3" t="s">
        <v>65</v>
      </c>
      <c r="C58" s="20"/>
    </row>
    <row r="59" spans="1:3" s="14" customFormat="1" ht="15" x14ac:dyDescent="0.25">
      <c r="A59" s="5"/>
      <c r="B59" s="3" t="s">
        <v>66</v>
      </c>
      <c r="C59" s="20">
        <v>182.59</v>
      </c>
    </row>
    <row r="60" spans="1:3" s="14" customFormat="1" ht="15" x14ac:dyDescent="0.25">
      <c r="A60" s="5"/>
      <c r="B60" s="19" t="s">
        <v>67</v>
      </c>
      <c r="C60" s="20">
        <v>648.26</v>
      </c>
    </row>
    <row r="61" spans="1:3" s="14" customFormat="1" ht="15" x14ac:dyDescent="0.25">
      <c r="A61" s="5"/>
      <c r="B61" s="3" t="s">
        <v>68</v>
      </c>
      <c r="C61" s="20">
        <v>0</v>
      </c>
    </row>
    <row r="62" spans="1:3" s="14" customFormat="1" ht="30" x14ac:dyDescent="0.25">
      <c r="A62" s="5"/>
      <c r="B62" s="3" t="s">
        <v>69</v>
      </c>
      <c r="C62" s="20">
        <v>0</v>
      </c>
    </row>
    <row r="63" spans="1:3" s="14" customFormat="1" ht="30" x14ac:dyDescent="0.25">
      <c r="A63" s="5"/>
      <c r="B63" s="3" t="s">
        <v>70</v>
      </c>
      <c r="C63" s="20">
        <v>118.75</v>
      </c>
    </row>
    <row r="64" spans="1:3" s="14" customFormat="1" ht="30" x14ac:dyDescent="0.25">
      <c r="A64" s="5" t="s">
        <v>71</v>
      </c>
      <c r="B64" s="3" t="s">
        <v>72</v>
      </c>
      <c r="C64" s="20">
        <v>0</v>
      </c>
    </row>
    <row r="65" spans="1:3" s="14" customFormat="1" ht="15" x14ac:dyDescent="0.25">
      <c r="A65" s="5"/>
      <c r="B65" s="3" t="s">
        <v>73</v>
      </c>
      <c r="C65" s="20">
        <v>0</v>
      </c>
    </row>
    <row r="66" spans="1:3" s="14" customFormat="1" ht="30" x14ac:dyDescent="0.25">
      <c r="A66" s="5"/>
      <c r="B66" s="3" t="s">
        <v>74</v>
      </c>
      <c r="C66" s="20">
        <v>4356.12</v>
      </c>
    </row>
    <row r="67" spans="1:3" s="14" customFormat="1" ht="30" x14ac:dyDescent="0.25">
      <c r="A67" s="5"/>
      <c r="B67" s="3" t="s">
        <v>75</v>
      </c>
      <c r="C67" s="20">
        <v>3630.1</v>
      </c>
    </row>
    <row r="68" spans="1:3" s="14" customFormat="1" ht="15" x14ac:dyDescent="0.25">
      <c r="A68" s="5"/>
      <c r="B68" s="3" t="s">
        <v>76</v>
      </c>
      <c r="C68" s="20">
        <v>0</v>
      </c>
    </row>
    <row r="69" spans="1:3" s="14" customFormat="1" ht="15" x14ac:dyDescent="0.25">
      <c r="A69" s="5"/>
      <c r="B69" s="3" t="s">
        <v>77</v>
      </c>
      <c r="C69" s="20">
        <v>0</v>
      </c>
    </row>
    <row r="70" spans="1:3" s="14" customFormat="1" x14ac:dyDescent="0.25">
      <c r="A70" s="5"/>
      <c r="B70" s="15" t="s">
        <v>78</v>
      </c>
      <c r="C70" s="20">
        <v>0</v>
      </c>
    </row>
    <row r="71" spans="1:3" s="14" customFormat="1" ht="15" x14ac:dyDescent="0.25">
      <c r="A71" s="5" t="s">
        <v>79</v>
      </c>
      <c r="B71" s="3" t="s">
        <v>80</v>
      </c>
      <c r="C71" s="20">
        <v>918.01</v>
      </c>
    </row>
    <row r="72" spans="1:3" s="14" customFormat="1" ht="15" x14ac:dyDescent="0.25">
      <c r="A72" s="5" t="s">
        <v>81</v>
      </c>
      <c r="B72" s="3" t="s">
        <v>82</v>
      </c>
      <c r="C72" s="20">
        <v>199.71</v>
      </c>
    </row>
    <row r="73" spans="1:3" s="14" customFormat="1" ht="15" x14ac:dyDescent="0.25">
      <c r="A73" s="5" t="s">
        <v>83</v>
      </c>
      <c r="B73" s="3" t="s">
        <v>84</v>
      </c>
      <c r="C73" s="20">
        <v>238.78</v>
      </c>
    </row>
    <row r="74" spans="1:3" s="14" customFormat="1" ht="15" x14ac:dyDescent="0.25">
      <c r="A74" s="5" t="s">
        <v>85</v>
      </c>
      <c r="B74" s="3" t="s">
        <v>86</v>
      </c>
      <c r="C74" s="20">
        <v>238.78</v>
      </c>
    </row>
    <row r="75" spans="1:3" s="14" customFormat="1" ht="15" x14ac:dyDescent="0.25">
      <c r="A75" s="5" t="s">
        <v>87</v>
      </c>
      <c r="B75" s="3" t="s">
        <v>88</v>
      </c>
      <c r="C75" s="20">
        <v>70.400000000000006</v>
      </c>
    </row>
    <row r="76" spans="1:3" s="14" customFormat="1" ht="15" x14ac:dyDescent="0.25">
      <c r="A76" s="5" t="s">
        <v>89</v>
      </c>
      <c r="B76" s="3" t="s">
        <v>90</v>
      </c>
      <c r="C76" s="20">
        <v>20.225999999999999</v>
      </c>
    </row>
    <row r="77" spans="1:3" s="14" customFormat="1" ht="15" x14ac:dyDescent="0.25">
      <c r="A77" s="5" t="s">
        <v>91</v>
      </c>
      <c r="B77" s="3" t="s">
        <v>92</v>
      </c>
      <c r="C77" s="20">
        <v>663.48</v>
      </c>
    </row>
    <row r="78" spans="1:3" s="14" customFormat="1" ht="15" x14ac:dyDescent="0.25">
      <c r="A78" s="5"/>
      <c r="B78" s="3" t="s">
        <v>93</v>
      </c>
      <c r="C78" s="20">
        <v>918.01</v>
      </c>
    </row>
    <row r="79" spans="1:3" s="14" customFormat="1" ht="15" x14ac:dyDescent="0.25">
      <c r="A79" s="5"/>
      <c r="B79" s="3" t="s">
        <v>94</v>
      </c>
      <c r="C79" s="20">
        <v>20.225999999999999</v>
      </c>
    </row>
    <row r="80" spans="1:3" s="14" customFormat="1" ht="15" x14ac:dyDescent="0.25">
      <c r="A80" s="5"/>
      <c r="B80" s="3" t="s">
        <v>95</v>
      </c>
      <c r="C80" s="20">
        <v>0</v>
      </c>
    </row>
    <row r="81" spans="1:3" s="14" customFormat="1" ht="15" x14ac:dyDescent="0.25">
      <c r="A81" s="5"/>
      <c r="B81" s="3" t="s">
        <v>96</v>
      </c>
      <c r="C81" s="20">
        <v>250.51799999999997</v>
      </c>
    </row>
    <row r="82" spans="1:3" s="14" customFormat="1" ht="15" x14ac:dyDescent="0.25">
      <c r="A82" s="5"/>
      <c r="B82" s="3" t="s">
        <v>97</v>
      </c>
      <c r="C82" s="20">
        <v>2801.88</v>
      </c>
    </row>
    <row r="83" spans="1:3" s="14" customFormat="1" ht="15" x14ac:dyDescent="0.25">
      <c r="A83" s="5"/>
      <c r="B83" s="3" t="s">
        <v>98</v>
      </c>
      <c r="C83" s="20">
        <v>1836.02</v>
      </c>
    </row>
    <row r="84" spans="1:3" s="14" customFormat="1" ht="15" x14ac:dyDescent="0.25">
      <c r="A84" s="5"/>
      <c r="B84" s="3" t="s">
        <v>90</v>
      </c>
      <c r="C84" s="20">
        <v>40.451999999999998</v>
      </c>
    </row>
    <row r="85" spans="1:3" s="14" customFormat="1" ht="15" x14ac:dyDescent="0.25">
      <c r="A85" s="5"/>
      <c r="B85" s="3" t="s">
        <v>99</v>
      </c>
      <c r="C85" s="20">
        <v>111.78</v>
      </c>
    </row>
    <row r="86" spans="1:3" s="14" customFormat="1" ht="30" x14ac:dyDescent="0.25">
      <c r="A86" s="5"/>
      <c r="B86" s="3" t="s">
        <v>100</v>
      </c>
      <c r="C86" s="20">
        <v>918.01</v>
      </c>
    </row>
    <row r="87" spans="1:3" s="14" customFormat="1" ht="15" x14ac:dyDescent="0.25">
      <c r="A87" s="5"/>
      <c r="B87" s="3" t="s">
        <v>101</v>
      </c>
      <c r="C87" s="20">
        <v>20.225999999999999</v>
      </c>
    </row>
    <row r="88" spans="1:3" s="14" customFormat="1" ht="15" x14ac:dyDescent="0.25">
      <c r="A88" s="5"/>
      <c r="B88" s="3" t="s">
        <v>102</v>
      </c>
      <c r="C88" s="20">
        <v>918.01</v>
      </c>
    </row>
    <row r="89" spans="1:3" s="14" customFormat="1" ht="15" x14ac:dyDescent="0.25">
      <c r="A89" s="5"/>
      <c r="B89" s="3" t="s">
        <v>103</v>
      </c>
      <c r="C89" s="20">
        <v>20.225999999999999</v>
      </c>
    </row>
    <row r="90" spans="1:3" s="14" customFormat="1" ht="15" x14ac:dyDescent="0.25">
      <c r="A90" s="5"/>
      <c r="B90" s="3" t="s">
        <v>104</v>
      </c>
      <c r="C90" s="20">
        <v>1836.02</v>
      </c>
    </row>
    <row r="91" spans="1:3" s="14" customFormat="1" ht="15" x14ac:dyDescent="0.25">
      <c r="A91" s="5"/>
      <c r="B91" s="3" t="s">
        <v>105</v>
      </c>
      <c r="C91" s="20">
        <v>40.451999999999998</v>
      </c>
    </row>
    <row r="92" spans="1:3" s="14" customFormat="1" x14ac:dyDescent="0.25">
      <c r="A92" s="5"/>
      <c r="B92" s="15" t="s">
        <v>106</v>
      </c>
      <c r="C92" s="20">
        <v>0</v>
      </c>
    </row>
    <row r="93" spans="1:3" s="14" customFormat="1" ht="15" x14ac:dyDescent="0.25">
      <c r="A93" s="5" t="s">
        <v>79</v>
      </c>
      <c r="B93" s="3" t="s">
        <v>98</v>
      </c>
      <c r="C93" s="20">
        <v>1836.02</v>
      </c>
    </row>
    <row r="94" spans="1:3" s="14" customFormat="1" ht="15" x14ac:dyDescent="0.25">
      <c r="A94" s="5" t="s">
        <v>81</v>
      </c>
      <c r="B94" s="3" t="s">
        <v>90</v>
      </c>
      <c r="C94" s="20">
        <v>161.80799999999999</v>
      </c>
    </row>
    <row r="95" spans="1:3" s="14" customFormat="1" ht="15" x14ac:dyDescent="0.25">
      <c r="A95" s="5" t="s">
        <v>83</v>
      </c>
      <c r="B95" s="3" t="s">
        <v>107</v>
      </c>
      <c r="C95" s="20">
        <v>584.08000000000004</v>
      </c>
    </row>
    <row r="96" spans="1:3" s="14" customFormat="1" ht="15" x14ac:dyDescent="0.25">
      <c r="A96" s="5" t="s">
        <v>85</v>
      </c>
      <c r="B96" s="3" t="s">
        <v>108</v>
      </c>
      <c r="C96" s="20">
        <v>186.72</v>
      </c>
    </row>
    <row r="97" spans="1:3" s="14" customFormat="1" ht="15" x14ac:dyDescent="0.25">
      <c r="A97" s="5" t="s">
        <v>87</v>
      </c>
      <c r="B97" s="3" t="s">
        <v>109</v>
      </c>
      <c r="C97" s="20">
        <v>373.44</v>
      </c>
    </row>
    <row r="98" spans="1:3" s="14" customFormat="1" x14ac:dyDescent="0.25">
      <c r="A98" s="5"/>
      <c r="B98" s="15" t="s">
        <v>110</v>
      </c>
      <c r="C98" s="20">
        <v>0</v>
      </c>
    </row>
    <row r="99" spans="1:3" s="14" customFormat="1" ht="15" x14ac:dyDescent="0.25">
      <c r="A99" s="5" t="s">
        <v>79</v>
      </c>
      <c r="B99" s="3" t="s">
        <v>98</v>
      </c>
      <c r="C99" s="20">
        <v>1836.02</v>
      </c>
    </row>
    <row r="100" spans="1:3" s="14" customFormat="1" ht="15" x14ac:dyDescent="0.25">
      <c r="A100" s="5" t="s">
        <v>81</v>
      </c>
      <c r="B100" s="3" t="s">
        <v>90</v>
      </c>
      <c r="C100" s="20">
        <v>161.80799999999999</v>
      </c>
    </row>
    <row r="101" spans="1:3" s="14" customFormat="1" ht="15" x14ac:dyDescent="0.25">
      <c r="A101" s="5" t="s">
        <v>83</v>
      </c>
      <c r="B101" s="3" t="s">
        <v>111</v>
      </c>
      <c r="C101" s="20">
        <v>584.08000000000004</v>
      </c>
    </row>
    <row r="102" spans="1:3" s="14" customFormat="1" ht="15" x14ac:dyDescent="0.25">
      <c r="A102" s="5" t="s">
        <v>85</v>
      </c>
      <c r="B102" s="3" t="s">
        <v>108</v>
      </c>
      <c r="C102" s="20">
        <v>186.72</v>
      </c>
    </row>
    <row r="103" spans="1:3" s="14" customFormat="1" ht="15" x14ac:dyDescent="0.25">
      <c r="A103" s="5" t="s">
        <v>87</v>
      </c>
      <c r="B103" s="3" t="s">
        <v>109</v>
      </c>
      <c r="C103" s="20">
        <v>186.72</v>
      </c>
    </row>
    <row r="104" spans="1:3" s="14" customFormat="1" ht="30" x14ac:dyDescent="0.25">
      <c r="A104" s="5"/>
      <c r="B104" s="3" t="s">
        <v>112</v>
      </c>
      <c r="C104" s="20">
        <v>0</v>
      </c>
    </row>
    <row r="105" spans="1:3" s="14" customFormat="1" ht="31.5" x14ac:dyDescent="0.25">
      <c r="A105" s="5"/>
      <c r="B105" s="15" t="s">
        <v>113</v>
      </c>
      <c r="C105" s="34">
        <v>287538</v>
      </c>
    </row>
    <row r="106" spans="1:3" s="14" customFormat="1" ht="30" x14ac:dyDescent="0.25">
      <c r="A106" s="5"/>
      <c r="B106" s="3" t="s">
        <v>114</v>
      </c>
      <c r="C106" s="20">
        <v>3799.76</v>
      </c>
    </row>
    <row r="107" spans="1:3" s="14" customFormat="1" ht="30" x14ac:dyDescent="0.25">
      <c r="A107" s="5"/>
      <c r="B107" s="3" t="s">
        <v>115</v>
      </c>
      <c r="C107" s="20">
        <v>2773.7999999999997</v>
      </c>
    </row>
    <row r="108" spans="1:3" s="14" customFormat="1" ht="15" x14ac:dyDescent="0.25">
      <c r="A108" s="5"/>
      <c r="B108" s="3" t="s">
        <v>116</v>
      </c>
      <c r="C108" s="20">
        <v>1836.02</v>
      </c>
    </row>
    <row r="109" spans="1:3" s="14" customFormat="1" ht="15" x14ac:dyDescent="0.25">
      <c r="A109" s="5"/>
      <c r="B109" s="3" t="s">
        <v>90</v>
      </c>
      <c r="C109" s="20">
        <v>40.451999999999998</v>
      </c>
    </row>
    <row r="110" spans="1:3" s="14" customFormat="1" ht="30" x14ac:dyDescent="0.25">
      <c r="A110" s="5"/>
      <c r="B110" s="3" t="s">
        <v>117</v>
      </c>
      <c r="C110" s="20">
        <v>918.01</v>
      </c>
    </row>
    <row r="111" spans="1:3" s="14" customFormat="1" ht="15" x14ac:dyDescent="0.25">
      <c r="A111" s="5"/>
      <c r="B111" s="3" t="s">
        <v>90</v>
      </c>
      <c r="C111" s="20">
        <v>20.225999999999999</v>
      </c>
    </row>
    <row r="112" spans="1:3" s="14" customFormat="1" ht="15" x14ac:dyDescent="0.25">
      <c r="A112" s="5"/>
      <c r="B112" s="3" t="s">
        <v>118</v>
      </c>
      <c r="C112" s="20">
        <v>918.01</v>
      </c>
    </row>
    <row r="113" spans="1:3" s="14" customFormat="1" ht="15" x14ac:dyDescent="0.25">
      <c r="A113" s="5"/>
      <c r="B113" s="3" t="s">
        <v>119</v>
      </c>
      <c r="C113" s="20">
        <v>20.225999999999999</v>
      </c>
    </row>
    <row r="114" spans="1:3" s="14" customFormat="1" ht="30" x14ac:dyDescent="0.25">
      <c r="A114" s="5"/>
      <c r="B114" s="3" t="s">
        <v>120</v>
      </c>
      <c r="C114" s="20">
        <v>1452.04</v>
      </c>
    </row>
    <row r="115" spans="1:3" s="14" customFormat="1" ht="30" x14ac:dyDescent="0.25">
      <c r="A115" s="5" t="s">
        <v>121</v>
      </c>
      <c r="B115" s="3" t="s">
        <v>122</v>
      </c>
      <c r="C115" s="20">
        <v>0</v>
      </c>
    </row>
    <row r="116" spans="1:3" s="14" customFormat="1" ht="30" x14ac:dyDescent="0.25">
      <c r="A116" s="5"/>
      <c r="B116" s="3" t="s">
        <v>123</v>
      </c>
      <c r="C116" s="20">
        <v>2352.9870000000001</v>
      </c>
    </row>
    <row r="117" spans="1:3" s="14" customFormat="1" ht="15" x14ac:dyDescent="0.25">
      <c r="A117" s="5"/>
      <c r="B117" s="3" t="s">
        <v>124</v>
      </c>
      <c r="C117" s="20">
        <v>287.3</v>
      </c>
    </row>
    <row r="118" spans="1:3" s="14" customFormat="1" x14ac:dyDescent="0.25">
      <c r="A118" s="3"/>
      <c r="B118" s="15" t="s">
        <v>125</v>
      </c>
      <c r="C118" s="20">
        <v>10660.844999999999</v>
      </c>
    </row>
    <row r="119" spans="1:3" s="14" customFormat="1" ht="15" x14ac:dyDescent="0.25">
      <c r="A119" s="5" t="s">
        <v>79</v>
      </c>
      <c r="B119" s="13" t="s">
        <v>126</v>
      </c>
      <c r="C119" s="20">
        <v>0</v>
      </c>
    </row>
    <row r="120" spans="1:3" s="14" customFormat="1" ht="15" x14ac:dyDescent="0.25">
      <c r="A120" s="5"/>
      <c r="B120" s="3" t="s">
        <v>127</v>
      </c>
      <c r="C120" s="20">
        <v>0</v>
      </c>
    </row>
    <row r="121" spans="1:3" s="14" customFormat="1" ht="15" x14ac:dyDescent="0.25">
      <c r="A121" s="5"/>
      <c r="B121" s="3" t="s">
        <v>128</v>
      </c>
      <c r="C121" s="20">
        <v>0</v>
      </c>
    </row>
    <row r="122" spans="1:3" s="14" customFormat="1" ht="15" x14ac:dyDescent="0.25">
      <c r="A122" s="5"/>
      <c r="B122" s="3" t="s">
        <v>129</v>
      </c>
      <c r="C122" s="20">
        <v>0</v>
      </c>
    </row>
    <row r="123" spans="1:3" s="14" customFormat="1" ht="15" x14ac:dyDescent="0.25">
      <c r="A123" s="5"/>
      <c r="B123" s="3" t="s">
        <v>130</v>
      </c>
      <c r="C123" s="20">
        <v>0</v>
      </c>
    </row>
    <row r="124" spans="1:3" s="14" customFormat="1" ht="15" x14ac:dyDescent="0.25">
      <c r="A124" s="5" t="s">
        <v>81</v>
      </c>
      <c r="B124" s="13" t="s">
        <v>131</v>
      </c>
      <c r="C124" s="20">
        <v>0</v>
      </c>
    </row>
    <row r="125" spans="1:3" s="14" customFormat="1" ht="15" x14ac:dyDescent="0.25">
      <c r="A125" s="5"/>
      <c r="B125" s="3" t="s">
        <v>132</v>
      </c>
      <c r="C125" s="20">
        <v>0</v>
      </c>
    </row>
    <row r="126" spans="1:3" s="14" customFormat="1" ht="15" x14ac:dyDescent="0.25">
      <c r="A126" s="5"/>
      <c r="B126" s="3" t="s">
        <v>133</v>
      </c>
      <c r="C126" s="20">
        <v>0</v>
      </c>
    </row>
    <row r="127" spans="1:3" s="14" customFormat="1" ht="15" x14ac:dyDescent="0.25">
      <c r="A127" s="5"/>
      <c r="B127" s="3" t="s">
        <v>134</v>
      </c>
      <c r="C127" s="20">
        <v>0</v>
      </c>
    </row>
    <row r="128" spans="1:3" s="14" customFormat="1" ht="15" x14ac:dyDescent="0.25">
      <c r="A128" s="5"/>
      <c r="B128" s="3" t="s">
        <v>135</v>
      </c>
      <c r="C128" s="20">
        <v>0</v>
      </c>
    </row>
    <row r="129" spans="1:3" s="14" customFormat="1" ht="15" x14ac:dyDescent="0.25">
      <c r="A129" s="5"/>
      <c r="B129" s="3" t="s">
        <v>136</v>
      </c>
      <c r="C129" s="20">
        <v>0</v>
      </c>
    </row>
    <row r="130" spans="1:3" s="14" customFormat="1" ht="15" x14ac:dyDescent="0.25">
      <c r="A130" s="5" t="s">
        <v>83</v>
      </c>
      <c r="B130" s="13" t="s">
        <v>137</v>
      </c>
      <c r="C130" s="20">
        <v>0</v>
      </c>
    </row>
    <row r="131" spans="1:3" s="14" customFormat="1" ht="15" x14ac:dyDescent="0.25">
      <c r="A131" s="5"/>
      <c r="B131" s="3" t="s">
        <v>138</v>
      </c>
      <c r="C131" s="20">
        <v>0</v>
      </c>
    </row>
    <row r="132" spans="1:3" s="14" customFormat="1" ht="15" x14ac:dyDescent="0.25">
      <c r="A132" s="5"/>
      <c r="B132" s="3" t="s">
        <v>139</v>
      </c>
      <c r="C132" s="20">
        <v>0</v>
      </c>
    </row>
    <row r="133" spans="1:3" s="14" customFormat="1" ht="15" x14ac:dyDescent="0.25">
      <c r="A133" s="5" t="s">
        <v>85</v>
      </c>
      <c r="B133" s="13" t="s">
        <v>140</v>
      </c>
      <c r="C133" s="20">
        <v>0</v>
      </c>
    </row>
    <row r="134" spans="1:3" s="14" customFormat="1" ht="15" x14ac:dyDescent="0.25">
      <c r="A134" s="3"/>
      <c r="B134" s="3" t="s">
        <v>134</v>
      </c>
      <c r="C134" s="20">
        <v>0</v>
      </c>
    </row>
    <row r="135" spans="1:3" s="14" customFormat="1" ht="15" x14ac:dyDescent="0.25">
      <c r="A135" s="3"/>
      <c r="B135" s="3" t="s">
        <v>130</v>
      </c>
      <c r="C135" s="20">
        <v>0</v>
      </c>
    </row>
    <row r="136" spans="1:3" s="14" customFormat="1" ht="15" x14ac:dyDescent="0.25">
      <c r="A136" s="5"/>
      <c r="B136" s="3" t="s">
        <v>141</v>
      </c>
      <c r="C136" s="20">
        <v>86.1</v>
      </c>
    </row>
    <row r="137" spans="1:3" s="14" customFormat="1" ht="15" x14ac:dyDescent="0.25">
      <c r="A137" s="5"/>
      <c r="B137" s="3" t="s">
        <v>142</v>
      </c>
      <c r="C137" s="20">
        <v>7431.3399999999992</v>
      </c>
    </row>
    <row r="138" spans="1:3" s="14" customFormat="1" ht="30" x14ac:dyDescent="0.25">
      <c r="A138" s="5"/>
      <c r="B138" s="20" t="s">
        <v>143</v>
      </c>
      <c r="C138" s="20">
        <v>1726.6040000000003</v>
      </c>
    </row>
    <row r="139" spans="1:3" s="14" customFormat="1" ht="15" x14ac:dyDescent="0.25">
      <c r="A139" s="5"/>
      <c r="B139" s="3" t="s">
        <v>144</v>
      </c>
      <c r="C139" s="20">
        <v>0</v>
      </c>
    </row>
    <row r="140" spans="1:3" s="14" customFormat="1" ht="30.75" x14ac:dyDescent="0.25">
      <c r="A140" s="5"/>
      <c r="B140" s="3" t="s">
        <v>168</v>
      </c>
      <c r="C140" s="20">
        <v>1656.58</v>
      </c>
    </row>
    <row r="141" spans="1:3" s="14" customFormat="1" ht="15" x14ac:dyDescent="0.25">
      <c r="A141" s="5"/>
      <c r="B141" s="3" t="s">
        <v>145</v>
      </c>
      <c r="C141" s="20">
        <v>1357.664</v>
      </c>
    </row>
    <row r="142" spans="1:3" s="14" customFormat="1" ht="15" x14ac:dyDescent="0.25">
      <c r="A142" s="5"/>
      <c r="B142" s="3" t="s">
        <v>146</v>
      </c>
      <c r="C142" s="20">
        <v>0</v>
      </c>
    </row>
    <row r="143" spans="1:3" s="14" customFormat="1" ht="31.5" x14ac:dyDescent="0.25">
      <c r="A143" s="5"/>
      <c r="B143" s="15" t="s">
        <v>147</v>
      </c>
      <c r="C143" s="20">
        <v>4892.53</v>
      </c>
    </row>
    <row r="144" spans="1:3" s="14" customFormat="1" ht="15" x14ac:dyDescent="0.25">
      <c r="A144" s="5" t="s">
        <v>79</v>
      </c>
      <c r="B144" s="3" t="s">
        <v>148</v>
      </c>
      <c r="C144" s="20">
        <v>0</v>
      </c>
    </row>
    <row r="145" spans="1:6" s="14" customFormat="1" ht="15" x14ac:dyDescent="0.25">
      <c r="A145" s="5" t="s">
        <v>81</v>
      </c>
      <c r="B145" s="3" t="s">
        <v>149</v>
      </c>
      <c r="C145" s="20">
        <v>0</v>
      </c>
    </row>
    <row r="146" spans="1:6" s="14" customFormat="1" ht="30" x14ac:dyDescent="0.25">
      <c r="A146" s="5" t="s">
        <v>83</v>
      </c>
      <c r="B146" s="3" t="s">
        <v>150</v>
      </c>
      <c r="C146" s="20">
        <v>0</v>
      </c>
    </row>
    <row r="147" spans="1:6" s="14" customFormat="1" ht="30" x14ac:dyDescent="0.25">
      <c r="A147" s="5" t="s">
        <v>85</v>
      </c>
      <c r="B147" s="3" t="s">
        <v>151</v>
      </c>
      <c r="C147" s="20">
        <v>0</v>
      </c>
    </row>
    <row r="148" spans="1:6" s="14" customFormat="1" ht="30" x14ac:dyDescent="0.25">
      <c r="A148" s="5" t="s">
        <v>87</v>
      </c>
      <c r="B148" s="3" t="s">
        <v>152</v>
      </c>
      <c r="C148" s="20">
        <v>0</v>
      </c>
    </row>
    <row r="149" spans="1:6" s="14" customFormat="1" ht="15" x14ac:dyDescent="0.25">
      <c r="A149" s="5" t="s">
        <v>89</v>
      </c>
      <c r="B149" s="3" t="s">
        <v>153</v>
      </c>
      <c r="C149" s="20">
        <v>0</v>
      </c>
    </row>
    <row r="150" spans="1:6" s="14" customFormat="1" ht="15" x14ac:dyDescent="0.25">
      <c r="A150" s="5" t="s">
        <v>91</v>
      </c>
      <c r="B150" s="3" t="s">
        <v>154</v>
      </c>
      <c r="C150" s="20">
        <v>0</v>
      </c>
    </row>
    <row r="151" spans="1:6" s="14" customFormat="1" ht="15" x14ac:dyDescent="0.25">
      <c r="A151" s="5" t="s">
        <v>155</v>
      </c>
      <c r="B151" s="3" t="s">
        <v>156</v>
      </c>
      <c r="C151" s="20">
        <v>0</v>
      </c>
    </row>
    <row r="152" spans="1:6" s="14" customFormat="1" ht="15" x14ac:dyDescent="0.25">
      <c r="A152" s="5" t="s">
        <v>157</v>
      </c>
      <c r="B152" s="3" t="s">
        <v>158</v>
      </c>
      <c r="C152" s="20">
        <v>0</v>
      </c>
    </row>
    <row r="153" spans="1:6" s="14" customFormat="1" ht="15" x14ac:dyDescent="0.25">
      <c r="A153" s="5" t="s">
        <v>159</v>
      </c>
      <c r="B153" s="3" t="s">
        <v>160</v>
      </c>
      <c r="C153" s="20">
        <v>0</v>
      </c>
    </row>
    <row r="154" spans="1:6" s="14" customFormat="1" x14ac:dyDescent="0.25">
      <c r="A154" s="11"/>
      <c r="B154" s="15" t="s">
        <v>161</v>
      </c>
      <c r="C154" s="34">
        <f>SUM(C59:C153)</f>
        <v>356882.94600000005</v>
      </c>
    </row>
    <row r="155" spans="1:6" s="14" customFormat="1" x14ac:dyDescent="0.25">
      <c r="A155" s="5">
        <v>10</v>
      </c>
      <c r="B155" s="13" t="s">
        <v>162</v>
      </c>
      <c r="C155" s="34">
        <v>290727.84000000003</v>
      </c>
    </row>
    <row r="156" spans="1:6" s="14" customFormat="1" x14ac:dyDescent="0.25">
      <c r="A156" s="5">
        <v>11</v>
      </c>
      <c r="B156" s="15" t="s">
        <v>163</v>
      </c>
      <c r="C156" s="34">
        <f>C155+C154+C56+C46+C45+C44+C41+C34+C25+C13</f>
        <v>1771171.8047000002</v>
      </c>
    </row>
    <row r="157" spans="1:6" s="28" customFormat="1" ht="15" x14ac:dyDescent="0.25">
      <c r="A157" s="23"/>
      <c r="B157" s="24" t="s">
        <v>169</v>
      </c>
      <c r="C157" s="25">
        <v>1785013.2</v>
      </c>
      <c r="D157" s="26"/>
      <c r="E157" s="27"/>
      <c r="F157" s="27"/>
    </row>
    <row r="158" spans="1:6" s="1" customFormat="1" ht="15" x14ac:dyDescent="0.25">
      <c r="A158" s="29"/>
      <c r="B158" s="24" t="s">
        <v>170</v>
      </c>
      <c r="C158" s="30">
        <v>1811987.12</v>
      </c>
      <c r="D158" s="31"/>
      <c r="E158" s="31"/>
      <c r="F158" s="31"/>
    </row>
    <row r="159" spans="1:6" s="1" customFormat="1" ht="15" x14ac:dyDescent="0.25">
      <c r="A159" s="23"/>
      <c r="B159" s="32" t="s">
        <v>172</v>
      </c>
      <c r="C159" s="33">
        <f>C158-C156</f>
        <v>40815.3152999999</v>
      </c>
      <c r="D159" s="27"/>
      <c r="E159" s="27"/>
      <c r="F159" s="27"/>
    </row>
    <row r="160" spans="1:6" s="1" customFormat="1" ht="15" x14ac:dyDescent="0.25">
      <c r="A160" s="23"/>
      <c r="B160" s="32" t="s">
        <v>171</v>
      </c>
      <c r="C160" s="33">
        <f>C159+C5</f>
        <v>-104534.91490000009</v>
      </c>
      <c r="D160" s="27"/>
      <c r="E160" s="27"/>
      <c r="F160" s="27"/>
    </row>
  </sheetData>
  <mergeCells count="4">
    <mergeCell ref="B47:C47"/>
    <mergeCell ref="A1:B1"/>
    <mergeCell ref="A2:B2"/>
    <mergeCell ref="A3:B3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2021-01-15T02:51:30Z</dcterms:created>
  <dcterms:modified xsi:type="dcterms:W3CDTF">2021-03-09T01:58:53Z</dcterms:modified>
</cp:coreProperties>
</file>