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г ЖЭК 4\"/>
    </mc:Choice>
  </mc:AlternateContent>
  <bookViews>
    <workbookView xWindow="0" yWindow="0" windowWidth="19320" windowHeight="129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27" i="1" l="1"/>
  <c r="C128" i="1" l="1"/>
  <c r="C11" i="1" l="1"/>
  <c r="C121" i="1"/>
  <c r="C65" i="1"/>
  <c r="C123" i="1" s="1"/>
  <c r="C55" i="1"/>
  <c r="C52" i="1"/>
  <c r="C45" i="1"/>
  <c r="C35" i="1"/>
  <c r="C23" i="1"/>
  <c r="C15" i="1"/>
</calcChain>
</file>

<file path=xl/sharedStrings.xml><?xml version="1.0" encoding="utf-8"?>
<sst xmlns="http://schemas.openxmlformats.org/spreadsheetml/2006/main" count="173" uniqueCount="172">
  <si>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</si>
  <si>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</si>
  <si>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</si>
  <si>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</si>
  <si>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</si>
  <si>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</si>
  <si>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</si>
  <si>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</si>
  <si>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</si>
  <si>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</si>
  <si>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</si>
  <si>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</si>
  <si>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</si>
  <si>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</si>
  <si>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</si>
  <si>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</si>
  <si>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</si>
  <si>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</si>
  <si>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</si>
  <si>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</si>
  <si>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</si>
  <si>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</si>
  <si>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</si>
  <si>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</si>
  <si>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</si>
  <si>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</si>
  <si>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</si>
  <si>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</si>
  <si>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</si>
  <si>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</si>
  <si>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вручную до 2-х см</t>
  </si>
  <si>
    <t>Подметание снега  вручную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</si>
  <si>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</si>
  <si>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</si>
  <si>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отмостки, конт.площадок, крылец, площадок у подъездов  и проездов вдоль бордюра шириной 0,5м от наледи и льда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</si>
  <si>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</si>
  <si>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</si>
  <si>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</si>
  <si>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</si>
  <si>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ЦО в чердачных и подвальных помещениях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</si>
  <si>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</si>
  <si>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</si>
  <si>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</si>
  <si>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</si>
  <si>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</t>
  </si>
  <si>
    <t xml:space="preserve">Замена ламп освещения подъездов, подвалов, 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</si>
  <si>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</si>
  <si>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</si>
  <si>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</si>
  <si>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</si>
  <si>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</si>
  <si>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</si>
  <si>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</si>
  <si>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</si>
  <si>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</si>
  <si>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</si>
  <si>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</si>
  <si>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</si>
  <si>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           ИТОГО по п. 5 :</t>
  </si>
  <si>
    <t>Дератизация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</si>
  <si>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</si>
  <si>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</si>
  <si>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</si>
  <si>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</si>
  <si>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</si>
  <si>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</si>
  <si>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</si>
  <si>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9.1.</t>
  </si>
  <si>
    <t>Текущий ремонт электрооборудования (непредвиденные работы</t>
  </si>
  <si>
    <t>замена энергосберегающего патрона на лестничном марше (2 под)</t>
  </si>
  <si>
    <t>установка хомута на стояках ХВС (кв.84,89)</t>
  </si>
  <si>
    <t>устранение свища на стояке ХВС (квартира №84)</t>
  </si>
  <si>
    <t>устранение засора канализационного коллектора Ду 100мм (1 подъезд)</t>
  </si>
  <si>
    <t>смена ламп накаливания</t>
  </si>
  <si>
    <t>смена энергосберегающего патрона на лесничном марше</t>
  </si>
  <si>
    <t>установка розеток для подключения электроинструмента (1-3пп, подвал)</t>
  </si>
  <si>
    <t>устройство кабеля АВВГ 2*2,5</t>
  </si>
  <si>
    <t>замена патрона энергосберегающего на лестничном марше</t>
  </si>
  <si>
    <t>смена энергосберегающего патрона на лестничном марше</t>
  </si>
  <si>
    <t>9.2.</t>
  </si>
  <si>
    <t>замена вводного вентиля ХВС (кв.59,96) - кран шаровый LD Pride Ду 15 мм</t>
  </si>
  <si>
    <t>герметизция примыкания силиконовым герметиком (кв.59,96)</t>
  </si>
  <si>
    <t>замена участка канализации Ду 100 мм (кв.88):</t>
  </si>
  <si>
    <t>смена канализционной трубы Ду 110</t>
  </si>
  <si>
    <t>установка переходной канализационной манжеты 123*110</t>
  </si>
  <si>
    <t>установка канализационного перехода на чугун Ду 110 *124мм+ манжета</t>
  </si>
  <si>
    <t>установка компенсационного патрубка</t>
  </si>
  <si>
    <t>герметизция примыкания силиконовым герметиком (кв.88)</t>
  </si>
  <si>
    <t>установка хомута на стояке ХВС (кв.13)</t>
  </si>
  <si>
    <t>устранение засора канализаионного коллектора Ду100 мм (1 под)</t>
  </si>
  <si>
    <t>замена участка стояка ХВС Ду 25 мм (кв.83,87)</t>
  </si>
  <si>
    <t>сварочные работы (кв.83,87)</t>
  </si>
  <si>
    <t>устранение засора канализационного выпуска Ду 100 мм (1 подъезд)</t>
  </si>
  <si>
    <t>устранение засора канализационного коллектора Ду 100 мм (1 подъезд)</t>
  </si>
  <si>
    <t>устранение засора канализационного коллектора Ду 100 мм (3 подъезд)</t>
  </si>
  <si>
    <t>ершение канализационного стояка Ду 50 мм (ст.кв.№ 97)</t>
  </si>
  <si>
    <t>замена магистрали ПХВ (узел ввода 3 подъезд-1 подъезд)СМЕТА</t>
  </si>
  <si>
    <t>устранение засора канализационного коллектора Ду 100 мм (2-3 пп)</t>
  </si>
  <si>
    <t>устранение свища на стояке ХВС (кв.№ 18)</t>
  </si>
  <si>
    <t>установка хомута на стояке ХВС (кв.8,80)</t>
  </si>
  <si>
    <t>замена участка трубы Ду 25 мм на стояке ХВС (кв.80)</t>
  </si>
  <si>
    <t>сварочные работы</t>
  </si>
  <si>
    <t>установка хомута на стояке ХВС (кв.23)</t>
  </si>
  <si>
    <t>установка хомута на стояке ХВС (кв.№88)</t>
  </si>
  <si>
    <t>закрепление металлической двери (3п, контейнерная) сваркой; L св.шва - 0,05мп</t>
  </si>
  <si>
    <t>сброс снежных наносов с парапета (1,2пп, кровля)</t>
  </si>
  <si>
    <t>очистка подъездного козырька от снега с перекидыванием в валы толщ.более 50 см (1-3пп)</t>
  </si>
  <si>
    <t>замена плинтуса (2п, тамбур)</t>
  </si>
  <si>
    <t>герметизация отверстия в перекрытии стояков (кв.83, туалет)</t>
  </si>
  <si>
    <t>установка дверного навеса (2п, т.дв)</t>
  </si>
  <si>
    <t>подгонка тамбурной двери и смазка 3шт дверных навесов литолом(2 под)</t>
  </si>
  <si>
    <t>переустановка шпингалета б/у (2 под)</t>
  </si>
  <si>
    <t>Ремонт межпанельных швов кв.102,63,67,59,70</t>
  </si>
  <si>
    <t>открытие и закрытие окон в МОП для мытья (1-3пп)</t>
  </si>
  <si>
    <t>Ремонт межпанельных швов кв.19,95</t>
  </si>
  <si>
    <t>подваривание мусоропроводного лючка (1подъезд, 4 этаж)</t>
  </si>
  <si>
    <t>осмотр чердаков на наличие течей с кровли ( 1-3 пп)</t>
  </si>
  <si>
    <t>ремонт лестничной клетки (1 под.2-3 эт.)</t>
  </si>
  <si>
    <t>ремонт лестничной клетки (2 под.2-3 эт.)</t>
  </si>
  <si>
    <t>закрытие продухов</t>
  </si>
  <si>
    <t xml:space="preserve">            ИТОГО по п. 9 :</t>
  </si>
  <si>
    <t>Управление многоквартирным домом</t>
  </si>
  <si>
    <t xml:space="preserve">   Сумма затрат по дому в год с НДС :</t>
  </si>
  <si>
    <t>по управлению и обслуживанию</t>
  </si>
  <si>
    <t>МКД по ул.Энергетиков 8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</si>
  <si>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</si>
  <si>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</si>
  <si>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</si>
  <si>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>Дезинфекция лифтов, дверей, почтовых ящиков.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</si>
  <si>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</si>
  <si>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</si>
  <si>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</si>
  <si>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</si>
  <si>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>1.4.</t>
  </si>
  <si>
    <t>1.5.</t>
  </si>
  <si>
    <t>1.6.</t>
  </si>
  <si>
    <t>1.7.</t>
  </si>
  <si>
    <t>1.8.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</si>
  <si>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</si>
  <si>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</si>
  <si>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</si>
  <si>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</si>
  <si>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</si>
  <si>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</si>
  <si>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</si>
  <si>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</si>
  <si>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</si>
  <si>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4.5.</t>
  </si>
  <si>
    <t>4.6.</t>
  </si>
  <si>
    <t>4.7.</t>
  </si>
  <si>
    <t>5.1.</t>
  </si>
  <si>
    <t>5.2.</t>
  </si>
  <si>
    <t>5.3.</t>
  </si>
  <si>
    <t>5.4.</t>
  </si>
  <si>
    <t>6.1.</t>
  </si>
  <si>
    <t xml:space="preserve">   4. Подготовка многоквартирного дома к сезонной эксплуатации</t>
  </si>
  <si>
    <t>4.8.</t>
  </si>
  <si>
    <t xml:space="preserve">   5. Проведение технических осмотров и мелкий ремонт</t>
  </si>
  <si>
    <t xml:space="preserve"> 9. Поверка и обслуживание общедомовых приборов учета.</t>
  </si>
  <si>
    <t>9.3.</t>
  </si>
  <si>
    <t>9.4.</t>
  </si>
  <si>
    <t>9.5.</t>
  </si>
  <si>
    <t>9.6.</t>
  </si>
  <si>
    <t xml:space="preserve">  10. Текущий ремонт</t>
  </si>
  <si>
    <t xml:space="preserve">            ИТОГО по п. 10 :</t>
  </si>
  <si>
    <t xml:space="preserve">            ИТОГО по п. 6 :</t>
  </si>
  <si>
    <t>10.1.</t>
  </si>
  <si>
    <t>10.3.</t>
  </si>
  <si>
    <t>Текущий ремонт  конструкт.элементов (непредвиденные работы)</t>
  </si>
  <si>
    <t>10.2.</t>
  </si>
  <si>
    <t>Текущий ремонт систем водоснабжения и водоотведения (непредвиденные работы)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</si>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</sst>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1"/>
      <name val="Arial Cyr"/>
      <charset val="204"/>
    </font>
    <font>
      <b/>
      <sz val="11"/>
      <name val="Arial CYR"/>
    </font>
    <font>
      <sz val="11"/>
      <color indexed="8"/>
      <name val="Calibri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2" fontId="9" fillId="0" borderId="1" xfId="2" applyNumberFormat="1" applyFont="1" applyFill="1" applyBorder="1" applyAlignment="1">
      <alignment wrapText="1"/>
    </xf>
    <xf numFmtId="2" fontId="4" fillId="0" borderId="0" xfId="1" applyNumberFormat="1" applyFont="1"/>
    <xf numFmtId="0" fontId="3" fillId="0" borderId="1" xfId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wrapText="1"/>
    </xf>
    <xf numFmtId="0" fontId="12" fillId="0" borderId="0" xfId="1" applyFont="1"/>
    <xf numFmtId="0" fontId="3" fillId="0" borderId="1" xfId="1" applyFont="1" applyBorder="1" applyAlignment="1">
      <alignment wrapText="1"/>
    </xf>
    <xf numFmtId="2" fontId="9" fillId="0" borderId="1" xfId="2" applyNumberFormat="1" applyFont="1" applyBorder="1" applyAlignment="1">
      <alignment wrapText="1"/>
    </xf>
    <xf numFmtId="0" fontId="11" fillId="0" borderId="0" xfId="0" applyFont="1"/>
    <xf numFmtId="2" fontId="5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abSelected="1" workbookViewId="0">
      <selection activeCell="M12" sqref="M12"/>
    </sheetView>
  </sheetViews>
  <sheetFormatPr defaultRowHeight="15.75" x14ac:dyDescent="0.25"/>
  <cols>
    <col min="1" max="1" width="5" style="21" customWidth="1"/>
    <col min="2" max="2" width="72.42578125" style="22" customWidth="1"/>
    <col min="3" max="3" width="20.28515625" style="21" customWidth="1"/>
    <col min="4" max="4" width="10" style="22" bestFit="1" customWidth="1"/>
    <col min="5" max="201" width="9.140625" style="22"/>
    <col min="202" max="202" width="5" style="22" customWidth="1"/>
    <col min="203" max="203" width="49.140625" style="22" customWidth="1"/>
    <col min="204" max="213" width="9.28515625" style="22" customWidth="1"/>
    <col min="214" max="245" width="8.85546875" style="22" customWidth="1"/>
    <col min="246" max="16384" width="9.140625" style="22"/>
  </cols>
  <sheetData>
    <row r="1" spans="1:5" s="2" customFormat="1" x14ac:dyDescent="0.25">
      <c r="A1" s="50" t="s">
        <v>126</v>
      </c>
      <c r="B1" s="50"/>
    </row>
    <row r="2" spans="1:5" s="2" customFormat="1" x14ac:dyDescent="0.25">
      <c r="A2" s="51" t="s">
        <v>123</v>
      </c>
      <c r="B2" s="51"/>
      <c r="C2" s="3"/>
    </row>
    <row r="3" spans="1:5" s="2" customFormat="1" x14ac:dyDescent="0.25">
      <c r="A3" s="51" t="s">
        <v>124</v>
      </c>
      <c r="B3" s="51"/>
      <c r="C3" s="3"/>
    </row>
    <row r="4" spans="1:5" s="2" customFormat="1" x14ac:dyDescent="0.25">
      <c r="A4" s="4"/>
      <c r="B4" s="4"/>
      <c r="C4" s="3"/>
    </row>
    <row r="5" spans="1:5" s="7" customFormat="1" x14ac:dyDescent="0.25">
      <c r="A5" s="5"/>
      <c r="B5" s="6" t="s">
        <v>127</v>
      </c>
      <c r="C5" s="33">
        <v>-25245.549154999935</v>
      </c>
      <c r="E5" s="2"/>
    </row>
    <row r="6" spans="1:5" s="7" customFormat="1" ht="14.45" customHeight="1" x14ac:dyDescent="0.25">
      <c r="A6" s="5"/>
      <c r="B6" s="8" t="s">
        <v>125</v>
      </c>
      <c r="C6" s="34"/>
      <c r="E6" s="2"/>
    </row>
    <row r="7" spans="1:5" s="7" customFormat="1" ht="30" x14ac:dyDescent="0.25">
      <c r="A7" s="42" t="s">
        <v>0</v>
      </c>
      <c r="B7" s="9" t="s">
        <v>1</v>
      </c>
      <c r="C7" s="35">
        <v>43065.824000000008</v>
      </c>
      <c r="E7" s="47"/>
    </row>
    <row r="8" spans="1:5" s="7" customFormat="1" ht="30" x14ac:dyDescent="0.25">
      <c r="A8" s="42" t="s">
        <v>3</v>
      </c>
      <c r="B8" s="9" t="s">
        <v>2</v>
      </c>
      <c r="C8" s="35">
        <v>57696.38600000002</v>
      </c>
      <c r="E8" s="47"/>
    </row>
    <row r="9" spans="1:5" s="7" customFormat="1" x14ac:dyDescent="0.25">
      <c r="A9" s="42" t="s">
        <v>6</v>
      </c>
      <c r="B9" s="9" t="s">
        <v>4</v>
      </c>
      <c r="C9" s="35">
        <v>26775.184000000008</v>
      </c>
      <c r="E9" s="47"/>
    </row>
    <row r="10" spans="1:5" s="7" customFormat="1" x14ac:dyDescent="0.25">
      <c r="A10" s="42" t="s">
        <v>133</v>
      </c>
      <c r="B10" s="9" t="s">
        <v>5</v>
      </c>
      <c r="C10" s="35">
        <v>67638.22</v>
      </c>
      <c r="E10" s="47"/>
    </row>
    <row r="11" spans="1:5" s="7" customFormat="1" ht="48" customHeight="1" x14ac:dyDescent="0.25">
      <c r="A11" s="42" t="s">
        <v>134</v>
      </c>
      <c r="B11" s="9" t="s">
        <v>7</v>
      </c>
      <c r="C11" s="35">
        <f>18803.7386-4600</f>
        <v>14203.738600000001</v>
      </c>
      <c r="E11" s="47"/>
    </row>
    <row r="12" spans="1:5" s="7" customFormat="1" ht="20.25" customHeight="1" x14ac:dyDescent="0.25">
      <c r="A12" s="42" t="s">
        <v>135</v>
      </c>
      <c r="B12" s="9" t="s">
        <v>128</v>
      </c>
      <c r="C12" s="35">
        <v>4600</v>
      </c>
      <c r="E12" s="47"/>
    </row>
    <row r="13" spans="1:5" s="7" customFormat="1" x14ac:dyDescent="0.25">
      <c r="A13" s="42" t="s">
        <v>136</v>
      </c>
      <c r="B13" s="9" t="s">
        <v>8</v>
      </c>
      <c r="C13" s="35">
        <v>153900</v>
      </c>
      <c r="E13" s="47"/>
    </row>
    <row r="14" spans="1:5" s="7" customFormat="1" x14ac:dyDescent="0.25">
      <c r="A14" s="42" t="s">
        <v>137</v>
      </c>
      <c r="B14" s="9" t="s">
        <v>9</v>
      </c>
      <c r="C14" s="35">
        <v>14055</v>
      </c>
      <c r="E14" s="47"/>
    </row>
    <row r="15" spans="1:5" s="7" customFormat="1" x14ac:dyDescent="0.25">
      <c r="A15" s="42"/>
      <c r="B15" s="11" t="s">
        <v>10</v>
      </c>
      <c r="C15" s="36">
        <f>SUM(C7:C14)</f>
        <v>381934.35260000004</v>
      </c>
      <c r="E15" s="47"/>
    </row>
    <row r="16" spans="1:5" s="7" customFormat="1" x14ac:dyDescent="0.25">
      <c r="A16" s="42"/>
      <c r="B16" s="12" t="s">
        <v>11</v>
      </c>
      <c r="C16" s="37"/>
      <c r="E16" s="47"/>
    </row>
    <row r="17" spans="1:5" s="7" customFormat="1" x14ac:dyDescent="0.25">
      <c r="A17" s="42" t="s">
        <v>12</v>
      </c>
      <c r="B17" s="9" t="s">
        <v>13</v>
      </c>
      <c r="C17" s="38">
        <v>10381.56</v>
      </c>
      <c r="E17" s="47"/>
    </row>
    <row r="18" spans="1:5" s="7" customFormat="1" x14ac:dyDescent="0.25">
      <c r="A18" s="42" t="s">
        <v>14</v>
      </c>
      <c r="B18" s="9" t="s">
        <v>15</v>
      </c>
      <c r="C18" s="38">
        <v>5995.9350000000004</v>
      </c>
      <c r="E18" s="47"/>
    </row>
    <row r="19" spans="1:5" s="7" customFormat="1" x14ac:dyDescent="0.25">
      <c r="A19" s="42" t="s">
        <v>16</v>
      </c>
      <c r="B19" s="9" t="s">
        <v>17</v>
      </c>
      <c r="C19" s="38">
        <v>23993.728440000003</v>
      </c>
      <c r="E19" s="47"/>
    </row>
    <row r="20" spans="1:5" s="7" customFormat="1" x14ac:dyDescent="0.25">
      <c r="A20" s="42" t="s">
        <v>18</v>
      </c>
      <c r="B20" s="9" t="s">
        <v>19</v>
      </c>
      <c r="C20" s="38">
        <v>1076.76</v>
      </c>
      <c r="E20" s="47"/>
    </row>
    <row r="21" spans="1:5" s="7" customFormat="1" x14ac:dyDescent="0.25">
      <c r="A21" s="42" t="s">
        <v>20</v>
      </c>
      <c r="B21" s="9" t="s">
        <v>21</v>
      </c>
      <c r="C21" s="38">
        <v>8601.3269999999993</v>
      </c>
      <c r="E21" s="47"/>
    </row>
    <row r="22" spans="1:5" s="7" customFormat="1" x14ac:dyDescent="0.25">
      <c r="A22" s="42" t="s">
        <v>22</v>
      </c>
      <c r="B22" s="9" t="s">
        <v>23</v>
      </c>
      <c r="C22" s="38">
        <v>397.96</v>
      </c>
      <c r="E22" s="47"/>
    </row>
    <row r="23" spans="1:5" s="7" customFormat="1" x14ac:dyDescent="0.25">
      <c r="A23" s="42"/>
      <c r="B23" s="11" t="s">
        <v>24</v>
      </c>
      <c r="C23" s="36">
        <f>SUM(C17:C22)</f>
        <v>50447.27044</v>
      </c>
      <c r="E23" s="47"/>
    </row>
    <row r="24" spans="1:5" s="7" customFormat="1" x14ac:dyDescent="0.25">
      <c r="A24" s="42"/>
      <c r="B24" s="13" t="s">
        <v>25</v>
      </c>
      <c r="C24" s="39"/>
      <c r="E24" s="47"/>
    </row>
    <row r="25" spans="1:5" s="7" customFormat="1" x14ac:dyDescent="0.25">
      <c r="A25" s="42" t="s">
        <v>37</v>
      </c>
      <c r="B25" s="9" t="s">
        <v>26</v>
      </c>
      <c r="C25" s="35">
        <v>11248.439999999999</v>
      </c>
      <c r="E25" s="47"/>
    </row>
    <row r="26" spans="1:5" s="7" customFormat="1" x14ac:dyDescent="0.25">
      <c r="A26" s="42" t="s">
        <v>138</v>
      </c>
      <c r="B26" s="9" t="s">
        <v>27</v>
      </c>
      <c r="C26" s="35">
        <v>10019.519999999999</v>
      </c>
      <c r="E26" s="47"/>
    </row>
    <row r="27" spans="1:5" s="7" customFormat="1" x14ac:dyDescent="0.25">
      <c r="A27" s="42" t="s">
        <v>139</v>
      </c>
      <c r="B27" s="9" t="s">
        <v>28</v>
      </c>
      <c r="C27" s="35">
        <v>6403.32</v>
      </c>
      <c r="E27" s="47"/>
    </row>
    <row r="28" spans="1:5" s="7" customFormat="1" x14ac:dyDescent="0.25">
      <c r="A28" s="42" t="s">
        <v>140</v>
      </c>
      <c r="B28" s="9" t="s">
        <v>29</v>
      </c>
      <c r="C28" s="35">
        <v>3558.4500000000003</v>
      </c>
      <c r="E28" s="47"/>
    </row>
    <row r="29" spans="1:5" s="7" customFormat="1" x14ac:dyDescent="0.25">
      <c r="A29" s="42" t="s">
        <v>141</v>
      </c>
      <c r="B29" s="9" t="s">
        <v>30</v>
      </c>
      <c r="C29" s="35">
        <v>27570.55</v>
      </c>
      <c r="E29" s="47"/>
    </row>
    <row r="30" spans="1:5" s="7" customFormat="1" x14ac:dyDescent="0.25">
      <c r="A30" s="42" t="s">
        <v>142</v>
      </c>
      <c r="B30" s="9" t="s">
        <v>31</v>
      </c>
      <c r="C30" s="35">
        <v>31876.425000000003</v>
      </c>
      <c r="E30" s="47"/>
    </row>
    <row r="31" spans="1:5" s="7" customFormat="1" ht="30" x14ac:dyDescent="0.25">
      <c r="A31" s="42" t="s">
        <v>143</v>
      </c>
      <c r="B31" s="9" t="s">
        <v>32</v>
      </c>
      <c r="C31" s="35">
        <v>3211.866</v>
      </c>
      <c r="E31" s="47"/>
    </row>
    <row r="32" spans="1:5" s="7" customFormat="1" ht="30" x14ac:dyDescent="0.25">
      <c r="A32" s="42" t="s">
        <v>144</v>
      </c>
      <c r="B32" s="9" t="s">
        <v>33</v>
      </c>
      <c r="C32" s="35">
        <v>1409.1000000000001</v>
      </c>
      <c r="E32" s="47"/>
    </row>
    <row r="33" spans="1:5" s="7" customFormat="1" ht="45" x14ac:dyDescent="0.25">
      <c r="A33" s="42" t="s">
        <v>145</v>
      </c>
      <c r="B33" s="9" t="s">
        <v>34</v>
      </c>
      <c r="C33" s="35">
        <v>10460.288</v>
      </c>
      <c r="E33" s="47"/>
    </row>
    <row r="34" spans="1:5" s="7" customFormat="1" x14ac:dyDescent="0.25">
      <c r="A34" s="42" t="s">
        <v>146</v>
      </c>
      <c r="B34" s="9" t="s">
        <v>35</v>
      </c>
      <c r="C34" s="35">
        <v>2024.1899999999998</v>
      </c>
      <c r="E34" s="47"/>
    </row>
    <row r="35" spans="1:5" s="7" customFormat="1" x14ac:dyDescent="0.25">
      <c r="A35" s="42"/>
      <c r="B35" s="11" t="s">
        <v>36</v>
      </c>
      <c r="C35" s="36">
        <f>SUM(C25:C34)</f>
        <v>107782.149</v>
      </c>
      <c r="E35" s="47"/>
    </row>
    <row r="36" spans="1:5" s="7" customFormat="1" x14ac:dyDescent="0.25">
      <c r="A36" s="42"/>
      <c r="B36" s="13" t="s">
        <v>155</v>
      </c>
      <c r="C36" s="39"/>
      <c r="E36" s="47"/>
    </row>
    <row r="37" spans="1:5" s="7" customFormat="1" ht="30" x14ac:dyDescent="0.25">
      <c r="A37" s="42" t="s">
        <v>46</v>
      </c>
      <c r="B37" s="9" t="s">
        <v>38</v>
      </c>
      <c r="C37" s="35">
        <v>0</v>
      </c>
      <c r="E37" s="47"/>
    </row>
    <row r="38" spans="1:5" s="7" customFormat="1" ht="23.25" customHeight="1" x14ac:dyDescent="0.25">
      <c r="A38" s="42" t="s">
        <v>48</v>
      </c>
      <c r="B38" s="9" t="s">
        <v>39</v>
      </c>
      <c r="C38" s="35">
        <v>495.02231999999998</v>
      </c>
      <c r="E38" s="47"/>
    </row>
    <row r="39" spans="1:5" s="7" customFormat="1" x14ac:dyDescent="0.25">
      <c r="A39" s="42" t="s">
        <v>50</v>
      </c>
      <c r="B39" s="9" t="s">
        <v>40</v>
      </c>
      <c r="C39" s="35">
        <v>74157.320000000007</v>
      </c>
      <c r="E39" s="47"/>
    </row>
    <row r="40" spans="1:5" s="7" customFormat="1" x14ac:dyDescent="0.25">
      <c r="A40" s="42" t="s">
        <v>52</v>
      </c>
      <c r="B40" s="9" t="s">
        <v>41</v>
      </c>
      <c r="C40" s="35">
        <v>37638.51</v>
      </c>
      <c r="E40" s="47"/>
    </row>
    <row r="41" spans="1:5" s="7" customFormat="1" x14ac:dyDescent="0.25">
      <c r="A41" s="42" t="s">
        <v>147</v>
      </c>
      <c r="B41" s="9" t="s">
        <v>42</v>
      </c>
      <c r="C41" s="35">
        <v>19926.27</v>
      </c>
      <c r="E41" s="47"/>
    </row>
    <row r="42" spans="1:5" s="7" customFormat="1" x14ac:dyDescent="0.25">
      <c r="A42" s="42" t="s">
        <v>148</v>
      </c>
      <c r="B42" s="9" t="s">
        <v>43</v>
      </c>
      <c r="C42" s="35">
        <v>1386.81</v>
      </c>
      <c r="E42" s="47"/>
    </row>
    <row r="43" spans="1:5" s="7" customFormat="1" x14ac:dyDescent="0.25">
      <c r="A43" s="42" t="s">
        <v>149</v>
      </c>
      <c r="B43" s="9" t="s">
        <v>44</v>
      </c>
      <c r="C43" s="35">
        <v>9355.52</v>
      </c>
      <c r="E43" s="47"/>
    </row>
    <row r="44" spans="1:5" s="7" customFormat="1" x14ac:dyDescent="0.25">
      <c r="A44" s="42" t="s">
        <v>156</v>
      </c>
      <c r="B44" s="9" t="s">
        <v>45</v>
      </c>
      <c r="C44" s="35">
        <v>3505.0200000000004</v>
      </c>
      <c r="E44" s="47"/>
    </row>
    <row r="45" spans="1:5" s="7" customFormat="1" x14ac:dyDescent="0.25">
      <c r="A45" s="42"/>
      <c r="B45" s="11" t="s">
        <v>55</v>
      </c>
      <c r="C45" s="36">
        <f>SUM(C37:C44)</f>
        <v>146464.47231999997</v>
      </c>
      <c r="E45" s="47"/>
    </row>
    <row r="46" spans="1:5" s="7" customFormat="1" x14ac:dyDescent="0.25">
      <c r="A46" s="42"/>
      <c r="B46" s="13" t="s">
        <v>157</v>
      </c>
      <c r="C46" s="39"/>
      <c r="E46" s="47"/>
    </row>
    <row r="47" spans="1:5" s="7" customFormat="1" ht="45" x14ac:dyDescent="0.25">
      <c r="A47" s="42">
        <v>5</v>
      </c>
      <c r="B47" s="9" t="s">
        <v>47</v>
      </c>
      <c r="C47" s="35">
        <v>11192.948999999999</v>
      </c>
      <c r="E47" s="47"/>
    </row>
    <row r="48" spans="1:5" s="7" customFormat="1" ht="30" x14ac:dyDescent="0.25">
      <c r="A48" s="42" t="s">
        <v>150</v>
      </c>
      <c r="B48" s="9" t="s">
        <v>49</v>
      </c>
      <c r="C48" s="35">
        <v>44771.795999999995</v>
      </c>
      <c r="E48" s="47"/>
    </row>
    <row r="49" spans="1:5" s="7" customFormat="1" ht="45" x14ac:dyDescent="0.25">
      <c r="A49" s="42" t="s">
        <v>151</v>
      </c>
      <c r="B49" s="9" t="s">
        <v>51</v>
      </c>
      <c r="C49" s="35">
        <v>33181.127999999997</v>
      </c>
      <c r="E49" s="47"/>
    </row>
    <row r="50" spans="1:5" s="7" customFormat="1" x14ac:dyDescent="0.25">
      <c r="A50" s="42" t="s">
        <v>152</v>
      </c>
      <c r="B50" s="9" t="s">
        <v>53</v>
      </c>
      <c r="C50" s="35">
        <v>2439.2199999999998</v>
      </c>
      <c r="E50" s="47"/>
    </row>
    <row r="51" spans="1:5" s="7" customFormat="1" ht="30" x14ac:dyDescent="0.25">
      <c r="A51" s="42" t="s">
        <v>153</v>
      </c>
      <c r="B51" s="9" t="s">
        <v>54</v>
      </c>
      <c r="C51" s="35">
        <v>28294.866000000002</v>
      </c>
      <c r="E51" s="47"/>
    </row>
    <row r="52" spans="1:5" s="7" customFormat="1" x14ac:dyDescent="0.25">
      <c r="A52" s="43"/>
      <c r="B52" s="11" t="s">
        <v>58</v>
      </c>
      <c r="C52" s="36">
        <f>SUM(C47:C51)</f>
        <v>119879.959</v>
      </c>
      <c r="E52" s="48"/>
    </row>
    <row r="53" spans="1:5" s="7" customFormat="1" ht="31.5" x14ac:dyDescent="0.25">
      <c r="A53" s="43">
        <v>6</v>
      </c>
      <c r="B53" s="11" t="s">
        <v>56</v>
      </c>
      <c r="C53" s="35">
        <v>62555.516999999985</v>
      </c>
      <c r="E53" s="48"/>
    </row>
    <row r="54" spans="1:5" s="7" customFormat="1" x14ac:dyDescent="0.25">
      <c r="A54" s="42" t="s">
        <v>154</v>
      </c>
      <c r="B54" s="11" t="s">
        <v>57</v>
      </c>
      <c r="C54" s="35">
        <v>17670.087</v>
      </c>
      <c r="E54" s="47"/>
    </row>
    <row r="55" spans="1:5" s="7" customFormat="1" x14ac:dyDescent="0.25">
      <c r="A55" s="44"/>
      <c r="B55" s="11" t="s">
        <v>165</v>
      </c>
      <c r="C55" s="33">
        <f>SUM(C53:C54)</f>
        <v>80225.603999999992</v>
      </c>
      <c r="E55" s="45"/>
    </row>
    <row r="56" spans="1:5" s="7" customFormat="1" x14ac:dyDescent="0.25">
      <c r="A56" s="44">
        <v>7</v>
      </c>
      <c r="B56" s="11" t="s">
        <v>59</v>
      </c>
      <c r="C56" s="33">
        <v>2330.64</v>
      </c>
      <c r="E56" s="45"/>
    </row>
    <row r="57" spans="1:5" s="7" customFormat="1" x14ac:dyDescent="0.25">
      <c r="A57" s="44">
        <v>8</v>
      </c>
      <c r="B57" s="11" t="s">
        <v>60</v>
      </c>
      <c r="C57" s="33">
        <v>2246.4</v>
      </c>
      <c r="E57" s="45"/>
    </row>
    <row r="58" spans="1:5" s="7" customFormat="1" ht="30" x14ac:dyDescent="0.25">
      <c r="A58" s="45"/>
      <c r="B58" s="14" t="s">
        <v>158</v>
      </c>
      <c r="C58" s="40"/>
      <c r="E58" s="45"/>
    </row>
    <row r="59" spans="1:5" s="7" customFormat="1" ht="15" x14ac:dyDescent="0.25">
      <c r="A59" s="16" t="s">
        <v>67</v>
      </c>
      <c r="B59" s="9" t="s">
        <v>61</v>
      </c>
      <c r="C59" s="35">
        <v>4243.0200000000004</v>
      </c>
      <c r="E59" s="48"/>
    </row>
    <row r="60" spans="1:5" s="7" customFormat="1" ht="15" x14ac:dyDescent="0.25">
      <c r="A60" s="16" t="s">
        <v>79</v>
      </c>
      <c r="B60" s="9" t="s">
        <v>62</v>
      </c>
      <c r="C60" s="35">
        <v>3262.4799999999996</v>
      </c>
      <c r="E60" s="48"/>
    </row>
    <row r="61" spans="1:5" s="7" customFormat="1" ht="45" x14ac:dyDescent="0.25">
      <c r="A61" s="16" t="s">
        <v>159</v>
      </c>
      <c r="B61" s="9" t="s">
        <v>63</v>
      </c>
      <c r="C61" s="35">
        <v>3176.3899999999994</v>
      </c>
      <c r="E61" s="48"/>
    </row>
    <row r="62" spans="1:5" s="7" customFormat="1" ht="45" x14ac:dyDescent="0.25">
      <c r="A62" s="16" t="s">
        <v>160</v>
      </c>
      <c r="B62" s="9" t="s">
        <v>64</v>
      </c>
      <c r="C62" s="35">
        <v>3176.3899999999994</v>
      </c>
      <c r="E62" s="48"/>
    </row>
    <row r="63" spans="1:5" s="7" customFormat="1" ht="45" x14ac:dyDescent="0.25">
      <c r="A63" s="16" t="s">
        <v>161</v>
      </c>
      <c r="B63" s="9" t="s">
        <v>65</v>
      </c>
      <c r="C63" s="35">
        <v>6352.7799999999988</v>
      </c>
      <c r="E63" s="48"/>
    </row>
    <row r="64" spans="1:5" s="7" customFormat="1" ht="15" x14ac:dyDescent="0.25">
      <c r="A64" s="16" t="s">
        <v>162</v>
      </c>
      <c r="B64" s="9" t="s">
        <v>66</v>
      </c>
      <c r="C64" s="35">
        <v>12000</v>
      </c>
      <c r="E64" s="48"/>
    </row>
    <row r="65" spans="1:5" s="7" customFormat="1" x14ac:dyDescent="0.25">
      <c r="A65" s="43"/>
      <c r="B65" s="11" t="s">
        <v>120</v>
      </c>
      <c r="C65" s="33">
        <f>SUM(C59:C64)</f>
        <v>32211.059999999998</v>
      </c>
      <c r="E65" s="48"/>
    </row>
    <row r="66" spans="1:5" s="15" customFormat="1" ht="15" x14ac:dyDescent="0.25">
      <c r="A66" s="49"/>
      <c r="B66" s="14" t="s">
        <v>163</v>
      </c>
      <c r="C66" s="40"/>
      <c r="E66" s="46"/>
    </row>
    <row r="67" spans="1:5" s="15" customFormat="1" ht="31.5" x14ac:dyDescent="0.25">
      <c r="A67" s="49" t="s">
        <v>166</v>
      </c>
      <c r="B67" s="11" t="s">
        <v>68</v>
      </c>
      <c r="C67" s="35">
        <v>0</v>
      </c>
      <c r="E67" s="3"/>
    </row>
    <row r="68" spans="1:5" s="15" customFormat="1" ht="24.75" customHeight="1" x14ac:dyDescent="0.25">
      <c r="A68" s="16"/>
      <c r="B68" s="9" t="s">
        <v>69</v>
      </c>
      <c r="C68" s="35">
        <v>370.31</v>
      </c>
    </row>
    <row r="69" spans="1:5" s="15" customFormat="1" ht="15" x14ac:dyDescent="0.25">
      <c r="A69" s="10"/>
      <c r="B69" s="9" t="s">
        <v>70</v>
      </c>
      <c r="C69" s="35">
        <v>0</v>
      </c>
    </row>
    <row r="70" spans="1:5" s="15" customFormat="1" ht="15" x14ac:dyDescent="0.25">
      <c r="A70" s="16"/>
      <c r="B70" s="9" t="s">
        <v>71</v>
      </c>
      <c r="C70" s="35">
        <v>331.74</v>
      </c>
    </row>
    <row r="71" spans="1:5" s="15" customFormat="1" ht="30" x14ac:dyDescent="0.25">
      <c r="A71" s="16"/>
      <c r="B71" s="9" t="s">
        <v>72</v>
      </c>
      <c r="C71" s="35">
        <v>0</v>
      </c>
    </row>
    <row r="72" spans="1:5" s="15" customFormat="1" ht="15" x14ac:dyDescent="0.25">
      <c r="A72" s="16"/>
      <c r="B72" s="9" t="s">
        <v>73</v>
      </c>
      <c r="C72" s="35">
        <v>0</v>
      </c>
    </row>
    <row r="73" spans="1:5" s="15" customFormat="1" ht="15" x14ac:dyDescent="0.25">
      <c r="A73" s="16"/>
      <c r="B73" s="9" t="s">
        <v>74</v>
      </c>
      <c r="C73" s="35">
        <v>370.31</v>
      </c>
    </row>
    <row r="74" spans="1:5" s="15" customFormat="1" ht="30" x14ac:dyDescent="0.25">
      <c r="A74" s="16"/>
      <c r="B74" s="9" t="s">
        <v>75</v>
      </c>
      <c r="C74" s="35">
        <v>545.52</v>
      </c>
    </row>
    <row r="75" spans="1:5" s="15" customFormat="1" ht="15" x14ac:dyDescent="0.25">
      <c r="A75" s="9"/>
      <c r="B75" s="9" t="s">
        <v>76</v>
      </c>
      <c r="C75" s="35">
        <v>807.4</v>
      </c>
    </row>
    <row r="76" spans="1:5" s="15" customFormat="1" ht="15" x14ac:dyDescent="0.25">
      <c r="A76" s="10"/>
      <c r="B76" s="9" t="s">
        <v>77</v>
      </c>
      <c r="C76" s="35">
        <v>370.31</v>
      </c>
    </row>
    <row r="77" spans="1:5" s="15" customFormat="1" ht="15" x14ac:dyDescent="0.25">
      <c r="A77" s="16"/>
      <c r="B77" s="9" t="s">
        <v>78</v>
      </c>
      <c r="C77" s="35">
        <v>370.31</v>
      </c>
    </row>
    <row r="78" spans="1:5" s="15" customFormat="1" ht="31.5" x14ac:dyDescent="0.25">
      <c r="A78" s="49" t="s">
        <v>169</v>
      </c>
      <c r="B78" s="11" t="s">
        <v>170</v>
      </c>
      <c r="C78" s="35">
        <v>0</v>
      </c>
    </row>
    <row r="79" spans="1:5" s="15" customFormat="1" ht="30" x14ac:dyDescent="0.25">
      <c r="A79" s="9"/>
      <c r="B79" s="9" t="s">
        <v>80</v>
      </c>
      <c r="C79" s="35">
        <v>1836.02</v>
      </c>
    </row>
    <row r="80" spans="1:5" s="15" customFormat="1" ht="15" x14ac:dyDescent="0.25">
      <c r="A80" s="9"/>
      <c r="B80" s="9" t="s">
        <v>81</v>
      </c>
      <c r="C80" s="35">
        <v>40.451999999999998</v>
      </c>
    </row>
    <row r="81" spans="1:3" s="15" customFormat="1" x14ac:dyDescent="0.25">
      <c r="A81" s="9"/>
      <c r="B81" s="11" t="s">
        <v>82</v>
      </c>
      <c r="C81" s="35">
        <v>0</v>
      </c>
    </row>
    <row r="82" spans="1:3" s="15" customFormat="1" ht="15" x14ac:dyDescent="0.25">
      <c r="A82" s="9"/>
      <c r="B82" s="9" t="s">
        <v>83</v>
      </c>
      <c r="C82" s="35">
        <v>532.40250000000003</v>
      </c>
    </row>
    <row r="83" spans="1:3" s="15" customFormat="1" ht="15" x14ac:dyDescent="0.25">
      <c r="A83" s="9"/>
      <c r="B83" s="9" t="s">
        <v>84</v>
      </c>
      <c r="C83" s="35">
        <v>184.4</v>
      </c>
    </row>
    <row r="84" spans="1:3" s="15" customFormat="1" ht="30" x14ac:dyDescent="0.25">
      <c r="A84" s="9"/>
      <c r="B84" s="9" t="s">
        <v>85</v>
      </c>
      <c r="C84" s="35">
        <v>339.83</v>
      </c>
    </row>
    <row r="85" spans="1:3" s="15" customFormat="1" ht="15" x14ac:dyDescent="0.25">
      <c r="A85" s="9"/>
      <c r="B85" s="9" t="s">
        <v>86</v>
      </c>
      <c r="C85" s="35">
        <v>272.56</v>
      </c>
    </row>
    <row r="86" spans="1:3" s="15" customFormat="1" ht="15" x14ac:dyDescent="0.25">
      <c r="A86" s="9"/>
      <c r="B86" s="9" t="s">
        <v>87</v>
      </c>
      <c r="C86" s="35">
        <v>101.13</v>
      </c>
    </row>
    <row r="87" spans="1:3" s="15" customFormat="1" ht="15" x14ac:dyDescent="0.25">
      <c r="A87" s="9"/>
      <c r="B87" s="9" t="s">
        <v>88</v>
      </c>
      <c r="C87" s="35">
        <v>223.56</v>
      </c>
    </row>
    <row r="88" spans="1:3" s="15" customFormat="1" ht="15" x14ac:dyDescent="0.25">
      <c r="A88" s="9"/>
      <c r="B88" s="9" t="s">
        <v>89</v>
      </c>
      <c r="C88" s="35">
        <v>0</v>
      </c>
    </row>
    <row r="89" spans="1:3" s="15" customFormat="1" ht="15" x14ac:dyDescent="0.25">
      <c r="A89" s="10"/>
      <c r="B89" s="9" t="s">
        <v>90</v>
      </c>
      <c r="C89" s="35">
        <v>1939.52</v>
      </c>
    </row>
    <row r="90" spans="1:3" s="15" customFormat="1" ht="15" x14ac:dyDescent="0.25">
      <c r="A90" s="17"/>
      <c r="B90" s="9" t="s">
        <v>91</v>
      </c>
      <c r="C90" s="35">
        <v>995.22</v>
      </c>
    </row>
    <row r="91" spans="1:3" s="15" customFormat="1" ht="30" x14ac:dyDescent="0.25">
      <c r="A91" s="17"/>
      <c r="B91" s="9" t="s">
        <v>92</v>
      </c>
      <c r="C91" s="35">
        <v>0</v>
      </c>
    </row>
    <row r="92" spans="1:3" s="15" customFormat="1" ht="30" x14ac:dyDescent="0.25">
      <c r="A92" s="9"/>
      <c r="B92" s="9" t="s">
        <v>92</v>
      </c>
      <c r="C92" s="35">
        <v>0</v>
      </c>
    </row>
    <row r="93" spans="1:3" s="15" customFormat="1" ht="30" x14ac:dyDescent="0.25">
      <c r="A93" s="9"/>
      <c r="B93" s="9" t="s">
        <v>93</v>
      </c>
      <c r="C93" s="35">
        <v>0</v>
      </c>
    </row>
    <row r="94" spans="1:3" s="15" customFormat="1" ht="30" x14ac:dyDescent="0.25">
      <c r="A94" s="17"/>
      <c r="B94" s="9" t="s">
        <v>94</v>
      </c>
      <c r="C94" s="35">
        <v>0</v>
      </c>
    </row>
    <row r="95" spans="1:3" s="15" customFormat="1" ht="15" x14ac:dyDescent="0.25">
      <c r="A95" s="10"/>
      <c r="B95" s="9" t="s">
        <v>95</v>
      </c>
      <c r="C95" s="35">
        <v>2178.06</v>
      </c>
    </row>
    <row r="96" spans="1:3" s="15" customFormat="1" ht="31.5" x14ac:dyDescent="0.25">
      <c r="A96" s="10"/>
      <c r="B96" s="11" t="s">
        <v>96</v>
      </c>
      <c r="C96" s="33">
        <v>113440.3</v>
      </c>
    </row>
    <row r="97" spans="1:3" s="15" customFormat="1" ht="30" x14ac:dyDescent="0.25">
      <c r="A97" s="10"/>
      <c r="B97" s="9" t="s">
        <v>97</v>
      </c>
      <c r="C97" s="35">
        <v>0</v>
      </c>
    </row>
    <row r="98" spans="1:3" s="15" customFormat="1" ht="15" x14ac:dyDescent="0.25">
      <c r="A98" s="10"/>
      <c r="B98" s="9" t="s">
        <v>98</v>
      </c>
      <c r="C98" s="35">
        <v>331.74</v>
      </c>
    </row>
    <row r="99" spans="1:3" s="15" customFormat="1" ht="15" x14ac:dyDescent="0.25">
      <c r="A99" s="10"/>
      <c r="B99" s="9" t="s">
        <v>99</v>
      </c>
      <c r="C99" s="35">
        <v>223.56</v>
      </c>
    </row>
    <row r="100" spans="1:3" s="15" customFormat="1" ht="15" x14ac:dyDescent="0.25">
      <c r="A100" s="10"/>
      <c r="B100" s="9" t="s">
        <v>100</v>
      </c>
      <c r="C100" s="35">
        <v>1464.93</v>
      </c>
    </row>
    <row r="101" spans="1:3" s="15" customFormat="1" ht="15" x14ac:dyDescent="0.25">
      <c r="A101" s="10"/>
      <c r="B101" s="9" t="s">
        <v>101</v>
      </c>
      <c r="C101" s="35">
        <v>995.22</v>
      </c>
    </row>
    <row r="102" spans="1:3" s="15" customFormat="1" ht="15" x14ac:dyDescent="0.25">
      <c r="A102" s="10"/>
      <c r="B102" s="9" t="s">
        <v>102</v>
      </c>
      <c r="C102" s="35">
        <v>111.78</v>
      </c>
    </row>
    <row r="103" spans="1:3" s="15" customFormat="1" ht="15" x14ac:dyDescent="0.25">
      <c r="A103" s="10"/>
      <c r="B103" s="9" t="s">
        <v>103</v>
      </c>
      <c r="C103" s="35">
        <v>111.78</v>
      </c>
    </row>
    <row r="104" spans="1:3" s="15" customFormat="1" ht="31.5" x14ac:dyDescent="0.25">
      <c r="A104" s="49" t="s">
        <v>167</v>
      </c>
      <c r="B104" s="11" t="s">
        <v>168</v>
      </c>
      <c r="C104" s="35">
        <v>0</v>
      </c>
    </row>
    <row r="105" spans="1:3" s="15" customFormat="1" ht="30" x14ac:dyDescent="0.25">
      <c r="A105" s="10"/>
      <c r="B105" s="9" t="s">
        <v>104</v>
      </c>
      <c r="C105" s="35">
        <v>906.48</v>
      </c>
    </row>
    <row r="106" spans="1:3" s="15" customFormat="1" ht="15" x14ac:dyDescent="0.25">
      <c r="A106" s="10"/>
      <c r="B106" s="9" t="s">
        <v>105</v>
      </c>
      <c r="C106" s="35">
        <v>689.52</v>
      </c>
    </row>
    <row r="107" spans="1:3" s="15" customFormat="1" ht="30" x14ac:dyDescent="0.25">
      <c r="A107" s="10"/>
      <c r="B107" s="9" t="s">
        <v>106</v>
      </c>
      <c r="C107" s="35">
        <v>1551.42</v>
      </c>
    </row>
    <row r="108" spans="1:3" s="15" customFormat="1" ht="15" x14ac:dyDescent="0.25">
      <c r="A108" s="10"/>
      <c r="B108" s="9" t="s">
        <v>107</v>
      </c>
      <c r="C108" s="35">
        <v>144.88</v>
      </c>
    </row>
    <row r="109" spans="1:3" s="15" customFormat="1" ht="15" x14ac:dyDescent="0.25">
      <c r="A109" s="10"/>
      <c r="B109" s="9" t="s">
        <v>108</v>
      </c>
      <c r="C109" s="35">
        <v>10.252799999999999</v>
      </c>
    </row>
    <row r="110" spans="1:3" s="15" customFormat="1" ht="15" x14ac:dyDescent="0.25">
      <c r="A110" s="9"/>
      <c r="B110" s="9" t="s">
        <v>109</v>
      </c>
      <c r="C110" s="35">
        <v>300.99</v>
      </c>
    </row>
    <row r="111" spans="1:3" s="15" customFormat="1" ht="30" x14ac:dyDescent="0.25">
      <c r="A111" s="9"/>
      <c r="B111" s="9" t="s">
        <v>110</v>
      </c>
      <c r="C111" s="35">
        <v>259.90999999999997</v>
      </c>
    </row>
    <row r="112" spans="1:3" s="15" customFormat="1" ht="15" x14ac:dyDescent="0.25">
      <c r="A112" s="9"/>
      <c r="B112" s="9" t="s">
        <v>111</v>
      </c>
      <c r="C112" s="35">
        <v>44.65</v>
      </c>
    </row>
    <row r="113" spans="1:6" s="15" customFormat="1" x14ac:dyDescent="0.25">
      <c r="A113" s="17"/>
      <c r="B113" s="11" t="s">
        <v>112</v>
      </c>
      <c r="C113" s="35">
        <v>25913.23</v>
      </c>
    </row>
    <row r="114" spans="1:6" s="15" customFormat="1" ht="15" x14ac:dyDescent="0.25">
      <c r="A114" s="17"/>
      <c r="B114" s="9" t="s">
        <v>113</v>
      </c>
      <c r="C114" s="35">
        <v>5577.3</v>
      </c>
    </row>
    <row r="115" spans="1:6" s="15" customFormat="1" ht="12" customHeight="1" x14ac:dyDescent="0.25">
      <c r="A115" s="16"/>
      <c r="B115" s="9" t="s">
        <v>114</v>
      </c>
      <c r="C115" s="35">
        <v>8216.39</v>
      </c>
    </row>
    <row r="116" spans="1:6" s="15" customFormat="1" ht="15" x14ac:dyDescent="0.25">
      <c r="A116" s="16"/>
      <c r="B116" s="9" t="s">
        <v>115</v>
      </c>
      <c r="C116" s="35">
        <v>906.48</v>
      </c>
    </row>
    <row r="117" spans="1:6" s="15" customFormat="1" ht="15" x14ac:dyDescent="0.25">
      <c r="A117" s="16"/>
      <c r="B117" s="9" t="s">
        <v>116</v>
      </c>
      <c r="C117" s="35">
        <v>0</v>
      </c>
    </row>
    <row r="118" spans="1:6" s="15" customFormat="1" ht="15" x14ac:dyDescent="0.25">
      <c r="A118" s="16"/>
      <c r="B118" s="9" t="s">
        <v>117</v>
      </c>
      <c r="C118" s="35">
        <v>58113.08</v>
      </c>
    </row>
    <row r="119" spans="1:6" s="15" customFormat="1" ht="15" x14ac:dyDescent="0.25">
      <c r="A119" s="16"/>
      <c r="B119" s="9" t="s">
        <v>118</v>
      </c>
      <c r="C119" s="35">
        <v>58113.08</v>
      </c>
    </row>
    <row r="120" spans="1:6" s="15" customFormat="1" ht="15" x14ac:dyDescent="0.25">
      <c r="A120" s="16"/>
      <c r="B120" s="9" t="s">
        <v>119</v>
      </c>
      <c r="C120" s="35">
        <v>0</v>
      </c>
    </row>
    <row r="121" spans="1:6" s="15" customFormat="1" x14ac:dyDescent="0.25">
      <c r="A121" s="18"/>
      <c r="B121" s="11" t="s">
        <v>164</v>
      </c>
      <c r="C121" s="33">
        <f>SUM(C67:C120)</f>
        <v>289236.02730000002</v>
      </c>
    </row>
    <row r="122" spans="1:6" s="15" customFormat="1" ht="16.5" thickBot="1" x14ac:dyDescent="0.3">
      <c r="A122" s="16">
        <v>11</v>
      </c>
      <c r="B122" s="11" t="s">
        <v>121</v>
      </c>
      <c r="C122" s="33">
        <v>177269.04000000004</v>
      </c>
    </row>
    <row r="123" spans="1:6" s="15" customFormat="1" ht="16.5" thickBot="1" x14ac:dyDescent="0.3">
      <c r="A123" s="19">
        <v>12</v>
      </c>
      <c r="B123" s="20" t="s">
        <v>122</v>
      </c>
      <c r="C123" s="41">
        <f>C122+C121+C65+C57+C56+C55+C52+C45+C35+C23+C15</f>
        <v>1390026.9746600001</v>
      </c>
    </row>
    <row r="124" spans="1:6" s="1" customFormat="1" ht="15" x14ac:dyDescent="0.25">
      <c r="A124" s="23"/>
      <c r="B124" s="24" t="s">
        <v>129</v>
      </c>
      <c r="C124" s="25">
        <v>1194467.25</v>
      </c>
      <c r="D124" s="26"/>
      <c r="E124" s="26"/>
      <c r="F124" s="26"/>
    </row>
    <row r="125" spans="1:6" s="1" customFormat="1" ht="15" x14ac:dyDescent="0.25">
      <c r="A125" s="27"/>
      <c r="B125" s="24" t="s">
        <v>130</v>
      </c>
      <c r="C125" s="28">
        <v>1200739.71</v>
      </c>
      <c r="D125" s="29"/>
      <c r="E125" s="29"/>
      <c r="F125" s="29"/>
    </row>
    <row r="126" spans="1:6" s="1" customFormat="1" ht="15" x14ac:dyDescent="0.25">
      <c r="A126" s="27"/>
      <c r="B126" s="24" t="s">
        <v>171</v>
      </c>
      <c r="C126" s="28">
        <v>135201.54999999999</v>
      </c>
      <c r="D126" s="29"/>
      <c r="E126" s="29"/>
      <c r="F126" s="29"/>
    </row>
    <row r="127" spans="1:6" s="1" customFormat="1" ht="15" x14ac:dyDescent="0.25">
      <c r="A127" s="23"/>
      <c r="B127" s="30" t="s">
        <v>132</v>
      </c>
      <c r="C127" s="31">
        <f>C125-C123+C126</f>
        <v>-54085.714660000114</v>
      </c>
      <c r="D127" s="29"/>
      <c r="E127" s="29"/>
      <c r="F127" s="29"/>
    </row>
    <row r="128" spans="1:6" s="32" customFormat="1" ht="15" x14ac:dyDescent="0.25">
      <c r="A128" s="23"/>
      <c r="B128" s="30" t="s">
        <v>131</v>
      </c>
      <c r="C128" s="31">
        <f>C127+C5</f>
        <v>-79331.263815000042</v>
      </c>
    </row>
  </sheetData>
  <mergeCells count="3">
    <mergeCell ref="A1:B1"/>
    <mergeCell ref="A2:B2"/>
    <mergeCell ref="A3:B3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2021-01-15T01:59:27Z</dcterms:created>
  <dcterms:modified xsi:type="dcterms:W3CDTF">2021-03-09T01:39:31Z</dcterms:modified>
</cp:coreProperties>
</file>