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Гоголя 2020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9" i="1" l="1"/>
  <c r="C90" i="1" l="1"/>
  <c r="C83" i="1"/>
  <c r="C53" i="1"/>
  <c r="C85" i="1" s="1"/>
  <c r="C44" i="1"/>
  <c r="C40" i="1"/>
  <c r="C33" i="1"/>
  <c r="C24" i="1"/>
  <c r="C12" i="1"/>
</calcChain>
</file>

<file path=xl/sharedStrings.xml><?xml version="1.0" encoding="utf-8"?>
<sst xmlns="http://schemas.openxmlformats.org/spreadsheetml/2006/main" count="126" uniqueCount="125">
  <si>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</si>
  <si>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</si>
  <si>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</si>
  <si>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</si>
  <si>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</si>
  <si>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</si>
  <si>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</si>
  <si>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</si>
  <si>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</si>
  <si>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</si>
  <si>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</si>
  <si>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</si>
  <si>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</si>
  <si>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</si>
  <si>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</si>
  <si>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</si>
  <si>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</si>
  <si>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</si>
  <si>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</si>
  <si>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</si>
  <si>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</si>
  <si>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</si>
  <si>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</si>
  <si>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</si>
  <si>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</si>
  <si>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</si>
  <si>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</si>
  <si>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</si>
  <si>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</si>
  <si>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</si>
  <si>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</si>
  <si>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</si>
  <si>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</si>
  <si>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</si>
  <si>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</si>
  <si>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</si>
  <si>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</si>
  <si>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</si>
  <si>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</si>
  <si>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</si>
  <si>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в стояке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</si>
  <si>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</si>
  <si>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</si>
  <si>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</si>
  <si>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</si>
  <si>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</si>
  <si>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</si>
  <si>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</si>
  <si>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</si>
  <si>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</si>
  <si>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</si>
  <si>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</si>
  <si>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</si>
  <si>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</si>
  <si>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</si>
  <si>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</si>
  <si>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</si>
  <si>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</si>
  <si>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</si>
  <si>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</si>
  <si>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</si>
  <si>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</si>
  <si>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</si>
  <si>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</si>
  <si>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</si>
  <si>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</si>
  <si>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</si>
  <si>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</si>
  <si>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</si>
  <si>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</si>
  <si>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</si>
  <si>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</si>
  <si>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</si>
  <si>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</si>
  <si>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</si>
  <si>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пакетного выключателя ПВ 2*40 кв.12</t>
  </si>
  <si>
    <t>смена выключателя 1 клав.наружного Юпитер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</si>
  <si>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</si>
  <si>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</si>
  <si>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</si>
  <si>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отопления:</t>
  </si>
  <si>
    <t>установка крана шарового Бологое 3/4 латунь</t>
  </si>
  <si>
    <t>устройство ниппеля 3/4 латунь</t>
  </si>
  <si>
    <t>в</t>
  </si>
  <si>
    <t>устройство ниппеля переходного (хром)Ду 20/25</t>
  </si>
  <si>
    <t>устранение засора  канализации в подвале МКД</t>
  </si>
  <si>
    <t>устранение засора в подвале МКД</t>
  </si>
  <si>
    <t>устранение  канализационного засора в МКД (коллектор)</t>
  </si>
  <si>
    <t>устранение канализационного засора в  подвале МКД (коллектор)</t>
  </si>
  <si>
    <t>устранение засора в МКД (коллектор)</t>
  </si>
  <si>
    <t>герметизация канализационной трубы лентопилом</t>
  </si>
  <si>
    <t>устранение канализационного засора в МКД (коллектор)</t>
  </si>
  <si>
    <t>смена вентиля Ду 15 мм на стояках отопления кв.9</t>
  </si>
  <si>
    <t>ремонт канализационного коллектора:</t>
  </si>
  <si>
    <t xml:space="preserve">устройство  эксцентрического перехода РР 110*50 </t>
  </si>
  <si>
    <t>устройство канализационной заглушки РР Ду 50 мм</t>
  </si>
  <si>
    <t>устройство канализационной заглушки РР Ду 100 мм</t>
  </si>
  <si>
    <t xml:space="preserve"> 9.3</t>
  </si>
  <si>
    <t>Текущий ремонт конструктивных элементов (непредвиденные работы)</t>
  </si>
  <si>
    <t>очистка сосулей с кровли без телевышки</t>
  </si>
  <si>
    <t>завоз земли для клумб и песка в песочницы (услуги спецтехники)</t>
  </si>
  <si>
    <t>смена кодового замка в металлической входной двери 1 п</t>
  </si>
  <si>
    <t>укрепление стойки козырька сваркой 1 подъезд</t>
  </si>
  <si>
    <t>смена навесного замка на подвальной двери</t>
  </si>
  <si>
    <t>ремонт лестничного ограждения со сменой полосы 25*4 - 1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</si>
  <si>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</si>
  <si>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</si>
  <si>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</si>
  <si>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</si>
  <si>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</si>
  <si>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16</t>
  </si>
  <si>
    <t xml:space="preserve">Отчет за 2020 г. </t>
  </si>
  <si>
    <t>Результат на 01.01.2020 г. ("+"- экономия, "-" - перерасход)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</si>
  <si>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</si>
  <si>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</si>
  <si>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</si>
  <si>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</si>
  <si>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</si>
  <si>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</si>
  <si>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3.1.</t>
  </si>
  <si>
    <t xml:space="preserve"> 3.5.1</t>
  </si>
  <si>
    <t xml:space="preserve"> 8.2</t>
  </si>
  <si>
    <t xml:space="preserve"> 8.3</t>
  </si>
  <si>
    <t xml:space="preserve">Итого предъявлено населению </t>
  </si>
  <si>
    <t>Установка запирающих устройств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</si>
</sst>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6" fillId="0" borderId="0" xfId="0" applyFont="1" applyBorder="1"/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Fill="1" applyBorder="1"/>
    <xf numFmtId="0" fontId="6" fillId="0" borderId="2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2" fontId="6" fillId="0" borderId="0" xfId="0" applyNumberFormat="1" applyFont="1" applyBorder="1" applyAlignment="1"/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/>
    <xf numFmtId="2" fontId="6" fillId="0" borderId="1" xfId="0" applyNumberFormat="1" applyFont="1" applyBorder="1" applyAlignment="1"/>
    <xf numFmtId="2" fontId="8" fillId="0" borderId="1" xfId="0" applyNumberFormat="1" applyFont="1" applyBorder="1" applyAlignment="1">
      <alignment wrapText="1"/>
    </xf>
    <xf numFmtId="2" fontId="5" fillId="0" borderId="3" xfId="0" applyNumberFormat="1" applyFont="1" applyBorder="1" applyAlignment="1">
      <alignment wrapText="1"/>
    </xf>
    <xf numFmtId="0" fontId="4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9" fillId="0" borderId="1" xfId="1" applyFont="1" applyBorder="1" applyAlignment="1">
      <alignment horizontal="center"/>
    </xf>
    <xf numFmtId="2" fontId="10" fillId="0" borderId="1" xfId="2" applyNumberFormat="1" applyFont="1" applyBorder="1" applyAlignment="1"/>
    <xf numFmtId="0" fontId="9" fillId="0" borderId="0" xfId="1" applyFont="1"/>
    <xf numFmtId="0" fontId="4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0" fontId="5" fillId="0" borderId="0" xfId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67" workbookViewId="0">
      <selection activeCell="C90" sqref="C90"/>
    </sheetView>
  </sheetViews>
  <sheetFormatPr defaultRowHeight="15" x14ac:dyDescent="0.2"/>
  <cols>
    <col min="1" max="1" width="8" style="12" customWidth="1"/>
    <col min="2" max="2" width="77.28515625" style="12" customWidth="1"/>
    <col min="3" max="3" width="18.85546875" style="12" customWidth="1"/>
    <col min="4" max="193" width="9.140625" style="12"/>
    <col min="194" max="194" width="5.28515625" style="12" customWidth="1"/>
    <col min="195" max="195" width="49.5703125" style="12" customWidth="1"/>
    <col min="196" max="196" width="8.42578125" style="12" customWidth="1"/>
    <col min="197" max="197" width="7.28515625" style="12" customWidth="1"/>
    <col min="198" max="198" width="8.140625" style="12" customWidth="1"/>
    <col min="199" max="199" width="6.85546875" style="12" customWidth="1"/>
    <col min="200" max="200" width="12.5703125" style="12" customWidth="1"/>
    <col min="201" max="201" width="11.85546875" style="12" customWidth="1"/>
    <col min="202" max="202" width="6.7109375" style="12" customWidth="1"/>
    <col min="203" max="203" width="6.28515625" style="12" customWidth="1"/>
    <col min="204" max="204" width="6.7109375" style="12" customWidth="1"/>
    <col min="205" max="205" width="6.5703125" style="12" customWidth="1"/>
    <col min="206" max="206" width="6.7109375" style="12" customWidth="1"/>
    <col min="207" max="207" width="6.28515625" style="12" customWidth="1"/>
    <col min="208" max="210" width="6.7109375" style="12" customWidth="1"/>
    <col min="211" max="211" width="6.28515625" style="12" customWidth="1"/>
    <col min="212" max="212" width="6.7109375" style="12" customWidth="1"/>
    <col min="213" max="214" width="10.28515625" style="12" customWidth="1"/>
    <col min="215" max="217" width="9.140625" style="12"/>
    <col min="218" max="218" width="9.42578125" style="12" customWidth="1"/>
    <col min="219" max="249" width="9.140625" style="12"/>
    <col min="250" max="250" width="25.85546875" style="12" customWidth="1"/>
    <col min="251" max="251" width="13.28515625" style="12" customWidth="1"/>
    <col min="252" max="252" width="10.5703125" style="12" bestFit="1" customWidth="1"/>
    <col min="253" max="16384" width="9.140625" style="12"/>
  </cols>
  <sheetData>
    <row r="1" spans="1:6" s="3" customFormat="1" ht="15.75" x14ac:dyDescent="0.25">
      <c r="A1" s="48" t="s">
        <v>111</v>
      </c>
      <c r="B1" s="48"/>
    </row>
    <row r="2" spans="1:6" s="3" customFormat="1" ht="15.75" x14ac:dyDescent="0.25">
      <c r="A2" s="48" t="s">
        <v>109</v>
      </c>
      <c r="B2" s="48"/>
    </row>
    <row r="3" spans="1:6" s="3" customFormat="1" ht="15.75" x14ac:dyDescent="0.25">
      <c r="A3" s="48" t="s">
        <v>110</v>
      </c>
      <c r="B3" s="48"/>
    </row>
    <row r="4" spans="1:6" s="3" customFormat="1" ht="15.75" x14ac:dyDescent="0.25">
      <c r="A4" s="4"/>
      <c r="B4" s="4"/>
    </row>
    <row r="5" spans="1:6" s="7" customFormat="1" x14ac:dyDescent="0.2">
      <c r="A5" s="5"/>
      <c r="B5" s="6" t="s">
        <v>112</v>
      </c>
      <c r="C5" s="24">
        <v>-93371.65800000001</v>
      </c>
    </row>
    <row r="6" spans="1:6" ht="24" customHeight="1" x14ac:dyDescent="0.25">
      <c r="A6" s="8"/>
      <c r="B6" s="9" t="s">
        <v>0</v>
      </c>
      <c r="C6" s="25"/>
      <c r="D6" s="11"/>
      <c r="E6" s="11"/>
      <c r="F6" s="11"/>
    </row>
    <row r="7" spans="1:6" ht="15.75" x14ac:dyDescent="0.2">
      <c r="A7" s="40" t="s">
        <v>116</v>
      </c>
      <c r="B7" s="14" t="s">
        <v>1</v>
      </c>
      <c r="C7" s="26"/>
    </row>
    <row r="8" spans="1:6" ht="24" customHeight="1" x14ac:dyDescent="0.2">
      <c r="A8" s="40"/>
      <c r="B8" s="14" t="s">
        <v>2</v>
      </c>
      <c r="C8" s="26">
        <v>7511.6159999999991</v>
      </c>
    </row>
    <row r="9" spans="1:6" ht="15.75" x14ac:dyDescent="0.2">
      <c r="A9" s="40" t="s">
        <v>117</v>
      </c>
      <c r="B9" s="14" t="s">
        <v>3</v>
      </c>
      <c r="C9" s="26">
        <v>0</v>
      </c>
    </row>
    <row r="10" spans="1:6" ht="15.75" x14ac:dyDescent="0.2">
      <c r="A10" s="40"/>
      <c r="B10" s="14" t="s">
        <v>2</v>
      </c>
      <c r="C10" s="26">
        <v>8858.8080000000027</v>
      </c>
    </row>
    <row r="11" spans="1:6" ht="45" x14ac:dyDescent="0.2">
      <c r="A11" s="40" t="s">
        <v>118</v>
      </c>
      <c r="B11" s="14" t="s">
        <v>4</v>
      </c>
      <c r="C11" s="26">
        <v>2078.5650000000001</v>
      </c>
    </row>
    <row r="12" spans="1:6" ht="15.75" x14ac:dyDescent="0.25">
      <c r="A12" s="40"/>
      <c r="B12" s="9" t="s">
        <v>5</v>
      </c>
      <c r="C12" s="27">
        <f>SUM(C8:C11)</f>
        <v>18448.989000000001</v>
      </c>
    </row>
    <row r="13" spans="1:6" ht="31.5" x14ac:dyDescent="0.25">
      <c r="A13" s="41"/>
      <c r="B13" s="9" t="s">
        <v>6</v>
      </c>
      <c r="C13" s="26"/>
    </row>
    <row r="14" spans="1:6" x14ac:dyDescent="0.2">
      <c r="A14" s="41" t="s">
        <v>7</v>
      </c>
      <c r="B14" s="14" t="s">
        <v>8</v>
      </c>
      <c r="C14" s="26">
        <v>2917.46</v>
      </c>
    </row>
    <row r="15" spans="1:6" ht="17.25" customHeight="1" x14ac:dyDescent="0.2">
      <c r="A15" s="41" t="s">
        <v>9</v>
      </c>
      <c r="B15" s="14" t="s">
        <v>10</v>
      </c>
      <c r="C15" s="26">
        <v>868.42800000000022</v>
      </c>
    </row>
    <row r="16" spans="1:6" x14ac:dyDescent="0.2">
      <c r="A16" s="41" t="s">
        <v>11</v>
      </c>
      <c r="B16" s="14" t="s">
        <v>12</v>
      </c>
      <c r="C16" s="26">
        <v>219.81599999999997</v>
      </c>
    </row>
    <row r="17" spans="1:3" x14ac:dyDescent="0.2">
      <c r="A17" s="41" t="s">
        <v>13</v>
      </c>
      <c r="B17" s="14" t="s">
        <v>14</v>
      </c>
      <c r="C17" s="26">
        <v>457.80000000000007</v>
      </c>
    </row>
    <row r="18" spans="1:3" x14ac:dyDescent="0.2">
      <c r="A18" s="41" t="s">
        <v>15</v>
      </c>
      <c r="B18" s="14" t="s">
        <v>16</v>
      </c>
      <c r="C18" s="26">
        <v>7467.5250000000005</v>
      </c>
    </row>
    <row r="19" spans="1:3" x14ac:dyDescent="0.2">
      <c r="A19" s="41" t="s">
        <v>17</v>
      </c>
      <c r="B19" s="14" t="s">
        <v>18</v>
      </c>
      <c r="C19" s="26">
        <v>582.91200000000003</v>
      </c>
    </row>
    <row r="20" spans="1:3" x14ac:dyDescent="0.2">
      <c r="A20" s="41" t="s">
        <v>19</v>
      </c>
      <c r="B20" s="14" t="s">
        <v>20</v>
      </c>
      <c r="C20" s="26">
        <v>527.39400000000001</v>
      </c>
    </row>
    <row r="21" spans="1:3" ht="30" x14ac:dyDescent="0.2">
      <c r="A21" s="41" t="s">
        <v>21</v>
      </c>
      <c r="B21" s="14" t="s">
        <v>22</v>
      </c>
      <c r="C21" s="26">
        <v>285.69599999999997</v>
      </c>
    </row>
    <row r="22" spans="1:3" ht="30.75" customHeight="1" x14ac:dyDescent="0.2">
      <c r="A22" s="41" t="s">
        <v>23</v>
      </c>
      <c r="B22" s="14" t="s">
        <v>24</v>
      </c>
      <c r="C22" s="26">
        <v>3462.5279999999998</v>
      </c>
    </row>
    <row r="23" spans="1:3" x14ac:dyDescent="0.2">
      <c r="A23" s="41" t="s">
        <v>25</v>
      </c>
      <c r="B23" s="14" t="s">
        <v>26</v>
      </c>
      <c r="C23" s="26">
        <v>473.68799999999999</v>
      </c>
    </row>
    <row r="24" spans="1:3" ht="15.75" x14ac:dyDescent="0.25">
      <c r="A24" s="41"/>
      <c r="B24" s="9" t="s">
        <v>27</v>
      </c>
      <c r="C24" s="27">
        <f>SUM(C14:C23)</f>
        <v>17263.246999999999</v>
      </c>
    </row>
    <row r="25" spans="1:3" ht="15.75" x14ac:dyDescent="0.25">
      <c r="A25" s="15"/>
      <c r="B25" s="9" t="s">
        <v>28</v>
      </c>
      <c r="C25" s="26"/>
    </row>
    <row r="26" spans="1:3" ht="15.75" x14ac:dyDescent="0.2">
      <c r="A26" s="40" t="s">
        <v>119</v>
      </c>
      <c r="B26" s="14" t="s">
        <v>30</v>
      </c>
      <c r="C26" s="26">
        <v>8852.24</v>
      </c>
    </row>
    <row r="27" spans="1:3" x14ac:dyDescent="0.2">
      <c r="A27" s="15" t="s">
        <v>29</v>
      </c>
      <c r="B27" s="14" t="s">
        <v>32</v>
      </c>
      <c r="C27" s="26">
        <v>6033.3</v>
      </c>
    </row>
    <row r="28" spans="1:3" x14ac:dyDescent="0.2">
      <c r="A28" s="15" t="s">
        <v>31</v>
      </c>
      <c r="B28" s="14" t="s">
        <v>34</v>
      </c>
      <c r="C28" s="26">
        <v>3194.1</v>
      </c>
    </row>
    <row r="29" spans="1:3" x14ac:dyDescent="0.2">
      <c r="A29" s="15" t="s">
        <v>33</v>
      </c>
      <c r="B29" s="14" t="s">
        <v>36</v>
      </c>
      <c r="C29" s="26">
        <v>222.29999999999998</v>
      </c>
    </row>
    <row r="30" spans="1:3" x14ac:dyDescent="0.2">
      <c r="A30" s="15" t="s">
        <v>35</v>
      </c>
      <c r="B30" s="14" t="s">
        <v>38</v>
      </c>
      <c r="C30" s="26">
        <v>0</v>
      </c>
    </row>
    <row r="31" spans="1:3" x14ac:dyDescent="0.2">
      <c r="A31" s="15" t="s">
        <v>120</v>
      </c>
      <c r="B31" s="14" t="s">
        <v>40</v>
      </c>
      <c r="C31" s="26">
        <v>146.18</v>
      </c>
    </row>
    <row r="32" spans="1:3" x14ac:dyDescent="0.2">
      <c r="A32" s="41" t="s">
        <v>37</v>
      </c>
      <c r="B32" s="14" t="s">
        <v>42</v>
      </c>
      <c r="C32" s="26">
        <v>501.36</v>
      </c>
    </row>
    <row r="33" spans="1:3" ht="15.75" x14ac:dyDescent="0.25">
      <c r="A33" s="41"/>
      <c r="B33" s="9" t="s">
        <v>43</v>
      </c>
      <c r="C33" s="27">
        <f>SUM(C26:C32)</f>
        <v>18949.48</v>
      </c>
    </row>
    <row r="34" spans="1:3" ht="15.75" x14ac:dyDescent="0.25">
      <c r="A34" s="42"/>
      <c r="B34" s="9" t="s">
        <v>44</v>
      </c>
      <c r="C34" s="26"/>
    </row>
    <row r="35" spans="1:3" s="16" customFormat="1" x14ac:dyDescent="0.2">
      <c r="A35" s="15" t="s">
        <v>45</v>
      </c>
      <c r="B35" s="14" t="s">
        <v>46</v>
      </c>
      <c r="C35" s="26">
        <v>4703.5720000000001</v>
      </c>
    </row>
    <row r="36" spans="1:3" x14ac:dyDescent="0.2">
      <c r="A36" s="42" t="s">
        <v>47</v>
      </c>
      <c r="B36" s="14" t="s">
        <v>48</v>
      </c>
      <c r="C36" s="26">
        <v>1175.893</v>
      </c>
    </row>
    <row r="37" spans="1:3" x14ac:dyDescent="0.2">
      <c r="A37" s="42" t="s">
        <v>49</v>
      </c>
      <c r="B37" s="14" t="s">
        <v>50</v>
      </c>
      <c r="C37" s="26">
        <v>5945.1240000000007</v>
      </c>
    </row>
    <row r="38" spans="1:3" ht="30" x14ac:dyDescent="0.2">
      <c r="A38" s="42" t="s">
        <v>51</v>
      </c>
      <c r="B38" s="14" t="s">
        <v>52</v>
      </c>
      <c r="C38" s="26">
        <v>2351.7860000000001</v>
      </c>
    </row>
    <row r="39" spans="1:3" x14ac:dyDescent="0.2">
      <c r="A39" s="42" t="s">
        <v>53</v>
      </c>
      <c r="B39" s="14" t="s">
        <v>54</v>
      </c>
      <c r="C39" s="26">
        <v>1393.84</v>
      </c>
    </row>
    <row r="40" spans="1:3" ht="15.75" x14ac:dyDescent="0.25">
      <c r="A40" s="42"/>
      <c r="B40" s="9" t="s">
        <v>55</v>
      </c>
      <c r="C40" s="27">
        <f>SUM(C35:C39)</f>
        <v>15570.215</v>
      </c>
    </row>
    <row r="41" spans="1:3" ht="15.75" x14ac:dyDescent="0.25">
      <c r="A41" s="42"/>
      <c r="B41" s="9" t="s">
        <v>56</v>
      </c>
      <c r="C41" s="26"/>
    </row>
    <row r="42" spans="1:3" ht="30" x14ac:dyDescent="0.2">
      <c r="A42" s="42" t="s">
        <v>57</v>
      </c>
      <c r="B42" s="14" t="s">
        <v>58</v>
      </c>
      <c r="C42" s="26">
        <v>6589.7760000000007</v>
      </c>
    </row>
    <row r="43" spans="1:3" x14ac:dyDescent="0.2">
      <c r="A43" s="42" t="s">
        <v>59</v>
      </c>
      <c r="B43" s="14" t="s">
        <v>60</v>
      </c>
      <c r="C43" s="26">
        <v>1862.3279999999997</v>
      </c>
    </row>
    <row r="44" spans="1:3" ht="15.75" x14ac:dyDescent="0.25">
      <c r="A44" s="42"/>
      <c r="B44" s="9" t="s">
        <v>61</v>
      </c>
      <c r="C44" s="27">
        <f>SUM(C42:C43)</f>
        <v>8452.1040000000012</v>
      </c>
    </row>
    <row r="45" spans="1:3" x14ac:dyDescent="0.2">
      <c r="A45" s="42"/>
      <c r="B45" s="14"/>
      <c r="C45" s="26"/>
    </row>
    <row r="46" spans="1:3" ht="15.75" x14ac:dyDescent="0.25">
      <c r="A46" s="43" t="s">
        <v>62</v>
      </c>
      <c r="B46" s="14" t="s">
        <v>63</v>
      </c>
      <c r="C46" s="26">
        <v>1272.8879999999999</v>
      </c>
    </row>
    <row r="47" spans="1:3" ht="15.75" x14ac:dyDescent="0.25">
      <c r="A47" s="43" t="s">
        <v>64</v>
      </c>
      <c r="B47" s="14" t="s">
        <v>65</v>
      </c>
      <c r="C47" s="26">
        <v>1226.8799999999999</v>
      </c>
    </row>
    <row r="48" spans="1:3" x14ac:dyDescent="0.2">
      <c r="A48" s="42"/>
      <c r="B48" s="14"/>
      <c r="C48" s="26"/>
    </row>
    <row r="49" spans="1:3" ht="15.75" x14ac:dyDescent="0.25">
      <c r="A49" s="42"/>
      <c r="B49" s="9" t="s">
        <v>66</v>
      </c>
      <c r="C49" s="26"/>
    </row>
    <row r="50" spans="1:3" x14ac:dyDescent="0.2">
      <c r="A50" s="42" t="s">
        <v>67</v>
      </c>
      <c r="B50" s="14" t="s">
        <v>68</v>
      </c>
      <c r="C50" s="26">
        <v>9816.48</v>
      </c>
    </row>
    <row r="51" spans="1:3" ht="45" x14ac:dyDescent="0.2">
      <c r="A51" s="42" t="s">
        <v>121</v>
      </c>
      <c r="B51" s="14" t="s">
        <v>69</v>
      </c>
      <c r="C51" s="26">
        <v>9557.6400000000012</v>
      </c>
    </row>
    <row r="52" spans="1:3" ht="45" x14ac:dyDescent="0.2">
      <c r="A52" s="42" t="s">
        <v>122</v>
      </c>
      <c r="B52" s="14" t="s">
        <v>70</v>
      </c>
      <c r="C52" s="26">
        <v>3185.8799999999992</v>
      </c>
    </row>
    <row r="53" spans="1:3" ht="15.75" x14ac:dyDescent="0.25">
      <c r="A53" s="13"/>
      <c r="B53" s="9" t="s">
        <v>71</v>
      </c>
      <c r="C53" s="27">
        <f>SUM(C50:C52)</f>
        <v>22560</v>
      </c>
    </row>
    <row r="54" spans="1:3" ht="15.75" x14ac:dyDescent="0.25">
      <c r="A54" s="13"/>
      <c r="B54" s="9" t="s">
        <v>72</v>
      </c>
      <c r="C54" s="26"/>
    </row>
    <row r="55" spans="1:3" ht="31.5" x14ac:dyDescent="0.25">
      <c r="A55" s="13" t="s">
        <v>73</v>
      </c>
      <c r="B55" s="9" t="s">
        <v>74</v>
      </c>
      <c r="C55" s="26"/>
    </row>
    <row r="56" spans="1:3" x14ac:dyDescent="0.2">
      <c r="A56" s="17"/>
      <c r="B56" s="18" t="s">
        <v>75</v>
      </c>
      <c r="C56" s="28">
        <v>648.26</v>
      </c>
    </row>
    <row r="57" spans="1:3" x14ac:dyDescent="0.2">
      <c r="A57" s="19"/>
      <c r="B57" s="18" t="s">
        <v>76</v>
      </c>
      <c r="C57" s="29">
        <v>182.59</v>
      </c>
    </row>
    <row r="58" spans="1:3" x14ac:dyDescent="0.2">
      <c r="A58" s="13"/>
      <c r="B58" s="18" t="s">
        <v>77</v>
      </c>
      <c r="C58" s="28">
        <v>370.31</v>
      </c>
    </row>
    <row r="59" spans="1:3" ht="31.5" x14ac:dyDescent="0.25">
      <c r="A59" s="13" t="s">
        <v>78</v>
      </c>
      <c r="B59" s="9" t="s">
        <v>79</v>
      </c>
      <c r="C59" s="26">
        <v>0</v>
      </c>
    </row>
    <row r="60" spans="1:3" ht="15.75" x14ac:dyDescent="0.25">
      <c r="A60" s="17"/>
      <c r="B60" s="20" t="s">
        <v>80</v>
      </c>
      <c r="C60" s="28">
        <v>0</v>
      </c>
    </row>
    <row r="61" spans="1:3" x14ac:dyDescent="0.2">
      <c r="A61" s="17" t="s">
        <v>39</v>
      </c>
      <c r="B61" s="18" t="s">
        <v>81</v>
      </c>
      <c r="C61" s="28">
        <v>918.01</v>
      </c>
    </row>
    <row r="62" spans="1:3" x14ac:dyDescent="0.2">
      <c r="A62" s="17" t="s">
        <v>41</v>
      </c>
      <c r="B62" s="18" t="s">
        <v>82</v>
      </c>
      <c r="C62" s="28">
        <v>117.51</v>
      </c>
    </row>
    <row r="63" spans="1:3" x14ac:dyDescent="0.2">
      <c r="A63" s="17" t="s">
        <v>83</v>
      </c>
      <c r="B63" s="18" t="s">
        <v>84</v>
      </c>
      <c r="C63" s="28">
        <v>117.51</v>
      </c>
    </row>
    <row r="64" spans="1:3" x14ac:dyDescent="0.2">
      <c r="A64" s="13"/>
      <c r="B64" s="18" t="s">
        <v>85</v>
      </c>
      <c r="C64" s="29">
        <v>0</v>
      </c>
    </row>
    <row r="65" spans="1:3" x14ac:dyDescent="0.2">
      <c r="A65" s="13"/>
      <c r="B65" s="18" t="s">
        <v>86</v>
      </c>
      <c r="C65" s="28">
        <v>0</v>
      </c>
    </row>
    <row r="66" spans="1:3" x14ac:dyDescent="0.2">
      <c r="A66" s="13"/>
      <c r="B66" s="18" t="s">
        <v>87</v>
      </c>
      <c r="C66" s="28">
        <v>0</v>
      </c>
    </row>
    <row r="67" spans="1:3" ht="17.25" customHeight="1" x14ac:dyDescent="0.2">
      <c r="A67" s="13"/>
      <c r="B67" s="14" t="s">
        <v>88</v>
      </c>
      <c r="C67" s="28">
        <v>0</v>
      </c>
    </row>
    <row r="68" spans="1:3" x14ac:dyDescent="0.2">
      <c r="A68" s="13"/>
      <c r="B68" s="21" t="s">
        <v>89</v>
      </c>
      <c r="C68" s="28">
        <v>0</v>
      </c>
    </row>
    <row r="69" spans="1:3" x14ac:dyDescent="0.2">
      <c r="A69" s="13"/>
      <c r="B69" s="21" t="s">
        <v>90</v>
      </c>
      <c r="C69" s="28">
        <v>114.82</v>
      </c>
    </row>
    <row r="70" spans="1:3" x14ac:dyDescent="0.2">
      <c r="A70" s="17"/>
      <c r="B70" s="18" t="s">
        <v>91</v>
      </c>
      <c r="C70" s="29">
        <v>0</v>
      </c>
    </row>
    <row r="71" spans="1:3" x14ac:dyDescent="0.2">
      <c r="A71" s="17"/>
      <c r="B71" s="18" t="s">
        <v>92</v>
      </c>
      <c r="C71" s="28">
        <v>918.01</v>
      </c>
    </row>
    <row r="72" spans="1:3" ht="15.75" x14ac:dyDescent="0.25">
      <c r="A72" s="17"/>
      <c r="B72" s="20" t="s">
        <v>93</v>
      </c>
      <c r="C72" s="28">
        <v>0</v>
      </c>
    </row>
    <row r="73" spans="1:3" x14ac:dyDescent="0.2">
      <c r="A73" s="17"/>
      <c r="B73" s="18" t="s">
        <v>94</v>
      </c>
      <c r="C73" s="28">
        <v>320</v>
      </c>
    </row>
    <row r="74" spans="1:3" x14ac:dyDescent="0.2">
      <c r="A74" s="17"/>
      <c r="B74" s="18" t="s">
        <v>95</v>
      </c>
      <c r="C74" s="28">
        <v>209.2</v>
      </c>
    </row>
    <row r="75" spans="1:3" x14ac:dyDescent="0.2">
      <c r="A75" s="17"/>
      <c r="B75" s="18" t="s">
        <v>96</v>
      </c>
      <c r="C75" s="28">
        <v>177.34</v>
      </c>
    </row>
    <row r="76" spans="1:3" ht="31.5" x14ac:dyDescent="0.25">
      <c r="A76" s="13" t="s">
        <v>97</v>
      </c>
      <c r="B76" s="9" t="s">
        <v>98</v>
      </c>
      <c r="C76" s="26">
        <v>0</v>
      </c>
    </row>
    <row r="77" spans="1:3" x14ac:dyDescent="0.2">
      <c r="A77" s="13"/>
      <c r="B77" s="18" t="s">
        <v>99</v>
      </c>
      <c r="C77" s="28">
        <v>574.6</v>
      </c>
    </row>
    <row r="78" spans="1:3" x14ac:dyDescent="0.2">
      <c r="A78" s="22"/>
      <c r="B78" s="18" t="s">
        <v>100</v>
      </c>
      <c r="C78" s="28">
        <v>700</v>
      </c>
    </row>
    <row r="79" spans="1:3" ht="15.75" customHeight="1" x14ac:dyDescent="0.2">
      <c r="A79" s="17"/>
      <c r="B79" s="10" t="s">
        <v>101</v>
      </c>
      <c r="C79" s="30">
        <v>0</v>
      </c>
    </row>
    <row r="80" spans="1:3" x14ac:dyDescent="0.2">
      <c r="A80" s="13"/>
      <c r="B80" s="10" t="s">
        <v>102</v>
      </c>
      <c r="C80" s="30">
        <v>663.48</v>
      </c>
    </row>
    <row r="81" spans="1:6" x14ac:dyDescent="0.2">
      <c r="A81" s="13"/>
      <c r="B81" s="14" t="s">
        <v>103</v>
      </c>
      <c r="C81" s="30">
        <v>358.19</v>
      </c>
    </row>
    <row r="82" spans="1:6" x14ac:dyDescent="0.2">
      <c r="A82" s="13"/>
      <c r="B82" s="14" t="s">
        <v>104</v>
      </c>
      <c r="C82" s="28">
        <v>1939.52</v>
      </c>
    </row>
    <row r="83" spans="1:6" ht="15.75" x14ac:dyDescent="0.25">
      <c r="A83" s="13"/>
      <c r="B83" s="9" t="s">
        <v>105</v>
      </c>
      <c r="C83" s="27">
        <f>SUM(C55:C82)</f>
        <v>8329.35</v>
      </c>
    </row>
    <row r="84" spans="1:6" ht="16.5" thickBot="1" x14ac:dyDescent="0.3">
      <c r="A84" s="44" t="s">
        <v>106</v>
      </c>
      <c r="B84" s="14" t="s">
        <v>107</v>
      </c>
      <c r="C84" s="27">
        <v>18623.280000000002</v>
      </c>
    </row>
    <row r="85" spans="1:6" ht="16.5" thickBot="1" x14ac:dyDescent="0.3">
      <c r="A85" s="45">
        <v>11</v>
      </c>
      <c r="B85" s="23" t="s">
        <v>108</v>
      </c>
      <c r="C85" s="31">
        <f>C84+C83+C53+C47+C46+C44+C40+C33+C24+C12</f>
        <v>130696.433</v>
      </c>
    </row>
    <row r="86" spans="1:6" ht="15.75" x14ac:dyDescent="0.25">
      <c r="A86" s="46"/>
      <c r="B86" s="33" t="s">
        <v>123</v>
      </c>
      <c r="C86" s="47">
        <v>115750.8</v>
      </c>
    </row>
    <row r="87" spans="1:6" s="1" customFormat="1" x14ac:dyDescent="0.25">
      <c r="A87" s="32"/>
      <c r="B87" s="33" t="s">
        <v>113</v>
      </c>
      <c r="C87" s="34">
        <v>113182.89</v>
      </c>
      <c r="D87" s="35"/>
      <c r="E87" s="35"/>
      <c r="F87" s="35"/>
    </row>
    <row r="88" spans="1:6" s="1" customFormat="1" x14ac:dyDescent="0.25">
      <c r="A88" s="32"/>
      <c r="B88" s="33" t="s">
        <v>124</v>
      </c>
      <c r="C88" s="34">
        <v>3736.27</v>
      </c>
      <c r="D88" s="35"/>
      <c r="E88" s="35"/>
      <c r="F88" s="35"/>
    </row>
    <row r="89" spans="1:6" s="1" customFormat="1" x14ac:dyDescent="0.25">
      <c r="A89" s="36"/>
      <c r="B89" s="33" t="s">
        <v>115</v>
      </c>
      <c r="C89" s="37">
        <f>C87+C88-C85</f>
        <v>-13777.273000000001</v>
      </c>
      <c r="D89" s="38"/>
      <c r="E89" s="38"/>
      <c r="F89" s="38"/>
    </row>
    <row r="90" spans="1:6" s="1" customFormat="1" x14ac:dyDescent="0.25">
      <c r="A90" s="36"/>
      <c r="B90" s="33" t="s">
        <v>114</v>
      </c>
      <c r="C90" s="37">
        <f>C89+C5</f>
        <v>-107148.93100000001</v>
      </c>
      <c r="D90" s="38"/>
      <c r="E90" s="38"/>
      <c r="F90" s="38"/>
    </row>
    <row r="91" spans="1:6" s="2" customFormat="1" ht="14.25" x14ac:dyDescent="0.2">
      <c r="A91" s="49"/>
      <c r="B91" s="49"/>
      <c r="C91" s="39"/>
    </row>
  </sheetData>
  <mergeCells count="4">
    <mergeCell ref="A1:B1"/>
    <mergeCell ref="A2:B2"/>
    <mergeCell ref="A3:B3"/>
    <mergeCell ref="A91:B9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2021-01-18T01:39:56Z</dcterms:created>
  <dcterms:modified xsi:type="dcterms:W3CDTF">2021-03-09T03:09:14Z</dcterms:modified>
</cp:coreProperties>
</file>