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Гоголя 2020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8" i="1" l="1"/>
  <c r="C77" i="1"/>
  <c r="C72" i="1" l="1"/>
  <c r="C53" i="1"/>
  <c r="C46" i="1"/>
  <c r="C74" i="1" s="1"/>
  <c r="C42" i="1"/>
  <c r="C35" i="1"/>
  <c r="C26" i="1"/>
  <c r="C13" i="1"/>
</calcChain>
</file>

<file path=xl/sharedStrings.xml><?xml version="1.0" encoding="utf-8"?>
<sst xmlns="http://schemas.openxmlformats.org/spreadsheetml/2006/main" count="119" uniqueCount="117">
  <si>
    <t>1.Содержание помещений общего пользования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</si>
  <si>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</si>
  <si>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</si>
  <si>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</si>
  <si>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</si>
  <si>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</si>
  <si>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</si>
  <si>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</si>
  <si>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</si>
  <si>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</si>
  <si>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</si>
  <si>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</si>
  <si>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</si>
  <si>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</si>
  <si>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</si>
  <si>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</si>
  <si>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</si>
  <si>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</si>
  <si>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</si>
  <si>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</si>
  <si>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</si>
  <si>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</si>
  <si>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</si>
  <si>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</si>
  <si>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</si>
  <si>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</si>
  <si>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</si>
  <si>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</si>
  <si>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</si>
  <si>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</si>
  <si>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</si>
  <si>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</si>
  <si>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</si>
  <si>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</si>
  <si>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</si>
  <si>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</si>
  <si>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</si>
  <si>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</si>
  <si>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</si>
  <si>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</si>
  <si>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</si>
  <si>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</si>
  <si>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 xml:space="preserve"> в стояке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</si>
  <si>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</si>
  <si>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</si>
  <si>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</si>
  <si>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</si>
  <si>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</si>
  <si>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</si>
  <si>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</si>
  <si>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</si>
  <si>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</si>
  <si>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</si>
  <si>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</si>
  <si>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</si>
  <si>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</si>
  <si>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</si>
  <si>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</si>
  <si>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</si>
  <si>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</si>
  <si>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</si>
  <si>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</si>
  <si>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</si>
  <si>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</si>
  <si>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</si>
  <si>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</si>
  <si>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</si>
  <si>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</si>
  <si>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</si>
  <si>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</si>
  <si>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</si>
  <si>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</si>
  <si>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</si>
  <si>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</si>
  <si>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</si>
  <si>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</si>
  <si>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в подвале МКД</t>
  </si>
  <si>
    <t>установка сбросного вентиля Ду 15 мм на стояке отопления кв.9</t>
  </si>
  <si>
    <t>подготовка оборудования ИТП к промывке системы отопления:</t>
  </si>
  <si>
    <t>устройство ниппеля Ду 20 мм</t>
  </si>
  <si>
    <t>замена участка стояка и трубопровода ГВС до вентиля, со сменой вентиля кв.8:</t>
  </si>
  <si>
    <t>смена участка трубы ВГП Ду 15 мм</t>
  </si>
  <si>
    <t>смена вентиля Ду 15 мм</t>
  </si>
  <si>
    <t>в</t>
  </si>
  <si>
    <t>смена резьбы Ду 15 мм</t>
  </si>
  <si>
    <t>г</t>
  </si>
  <si>
    <t>смена уголка чугунного 1/2</t>
  </si>
  <si>
    <t>д</t>
  </si>
  <si>
    <t>сварочные работы</t>
  </si>
  <si>
    <t xml:space="preserve"> 9.3</t>
  </si>
  <si>
    <t>Текущий ремонт конструктивных элементов (непредвиденные работы)</t>
  </si>
  <si>
    <t>очистка сосулей с кровли без телевышки</t>
  </si>
  <si>
    <t>смена дверных навесов на входной двери 2 под</t>
  </si>
  <si>
    <t>ремонт мягкой кровли рулонного покрытия в 1 слой Линокрома с ТВ на балконе кв.4,5</t>
  </si>
  <si>
    <t>стоимость работы телевышки</t>
  </si>
  <si>
    <t>смена стекла 1 подъезд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</si>
  <si>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</si>
  <si>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</si>
  <si>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</si>
  <si>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</si>
  <si>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</si>
  <si>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18</t>
  </si>
  <si>
    <t xml:space="preserve">Отчет за 2020 г. </t>
  </si>
  <si>
    <t>Результат на 01.01.2020 г.  ("+"- экономия, "-" - перерасход)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</si>
  <si>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</si>
  <si>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</si>
  <si>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</si>
  <si>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1.1.</t>
  </si>
  <si>
    <t>1.2.</t>
  </si>
  <si>
    <t>1.3.</t>
  </si>
  <si>
    <t>1.4.</t>
  </si>
  <si>
    <t>3.1.</t>
  </si>
  <si>
    <t>8.1.</t>
  </si>
  <si>
    <t>8.2.</t>
  </si>
  <si>
    <t>8.3.</t>
  </si>
  <si>
    <t xml:space="preserve"> 3.5.1</t>
  </si>
  <si>
    <t xml:space="preserve">Итого начислено населению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</si>
</sst>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applyNumberFormat="1" applyFont="1" applyBorder="1" applyAlignment="1">
      <alignment horizontal="center"/>
    </xf>
    <xf numFmtId="0" fontId="6" fillId="0" borderId="0" xfId="0" applyFont="1"/>
    <xf numFmtId="0" fontId="8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2" xfId="1" applyFont="1" applyBorder="1" applyAlignment="1">
      <alignment horizontal="center"/>
    </xf>
    <xf numFmtId="0" fontId="3" fillId="0" borderId="2" xfId="1" applyFont="1" applyBorder="1"/>
    <xf numFmtId="2" fontId="3" fillId="0" borderId="2" xfId="2" applyNumberFormat="1" applyFont="1" applyFill="1" applyBorder="1" applyAlignment="1"/>
    <xf numFmtId="2" fontId="4" fillId="0" borderId="0" xfId="1" applyNumberFormat="1" applyFont="1"/>
    <xf numFmtId="0" fontId="9" fillId="0" borderId="2" xfId="1" applyFont="1" applyBorder="1" applyAlignment="1">
      <alignment horizontal="center"/>
    </xf>
    <xf numFmtId="2" fontId="10" fillId="0" borderId="2" xfId="2" applyNumberFormat="1" applyFont="1" applyBorder="1" applyAlignment="1"/>
    <xf numFmtId="0" fontId="9" fillId="0" borderId="0" xfId="1" applyFont="1"/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2" fontId="6" fillId="0" borderId="0" xfId="0" applyNumberFormat="1" applyFont="1" applyBorder="1" applyAlignment="1"/>
    <xf numFmtId="2" fontId="6" fillId="0" borderId="2" xfId="0" applyNumberFormat="1" applyFont="1" applyFill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2" fontId="8" fillId="0" borderId="2" xfId="0" applyNumberFormat="1" applyFont="1" applyBorder="1" applyAlignment="1"/>
    <xf numFmtId="2" fontId="8" fillId="0" borderId="2" xfId="0" applyNumberFormat="1" applyFont="1" applyBorder="1" applyAlignment="1">
      <alignment wrapText="1"/>
    </xf>
    <xf numFmtId="2" fontId="5" fillId="0" borderId="3" xfId="0" applyNumberFormat="1" applyFont="1" applyBorder="1" applyAlignment="1">
      <alignment wrapText="1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2" fontId="5" fillId="0" borderId="6" xfId="0" applyNumberFormat="1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topLeftCell="A49" workbookViewId="0">
      <selection activeCell="C79" sqref="C79"/>
    </sheetView>
  </sheetViews>
  <sheetFormatPr defaultRowHeight="15" x14ac:dyDescent="0.2"/>
  <cols>
    <col min="1" max="1" width="8.28515625" style="12" customWidth="1"/>
    <col min="2" max="2" width="77.28515625" style="12" customWidth="1"/>
    <col min="3" max="3" width="15" style="12" customWidth="1"/>
    <col min="4" max="8" width="9.140625" style="11"/>
    <col min="9" max="198" width="9.140625" style="12"/>
    <col min="199" max="199" width="5.28515625" style="12" customWidth="1"/>
    <col min="200" max="200" width="49.5703125" style="12" customWidth="1"/>
    <col min="201" max="201" width="8.42578125" style="12" customWidth="1"/>
    <col min="202" max="202" width="7.28515625" style="12" customWidth="1"/>
    <col min="203" max="203" width="8.140625" style="12" customWidth="1"/>
    <col min="204" max="204" width="6.85546875" style="12" customWidth="1"/>
    <col min="205" max="205" width="8.85546875" style="12" customWidth="1"/>
    <col min="206" max="206" width="9.42578125" style="12" customWidth="1"/>
    <col min="207" max="208" width="6.7109375" style="12" customWidth="1"/>
    <col min="209" max="209" width="7.42578125" style="12" customWidth="1"/>
    <col min="210" max="212" width="6.7109375" style="12" customWidth="1"/>
    <col min="213" max="213" width="7.7109375" style="12" customWidth="1"/>
    <col min="214" max="216" width="6.7109375" style="12" customWidth="1"/>
    <col min="217" max="217" width="8.7109375" style="12" customWidth="1"/>
    <col min="218" max="218" width="9.7109375" style="12" customWidth="1"/>
    <col min="219" max="219" width="10.7109375" style="12" customWidth="1"/>
    <col min="220" max="254" width="9.140625" style="12"/>
    <col min="255" max="255" width="23.7109375" style="12" customWidth="1"/>
    <col min="256" max="16384" width="9.140625" style="12"/>
  </cols>
  <sheetData>
    <row r="1" spans="1:8" s="3" customFormat="1" ht="15.75" x14ac:dyDescent="0.25">
      <c r="A1" s="47" t="s">
        <v>102</v>
      </c>
      <c r="B1" s="47"/>
    </row>
    <row r="2" spans="1:8" s="3" customFormat="1" ht="15.75" x14ac:dyDescent="0.25">
      <c r="A2" s="47" t="s">
        <v>100</v>
      </c>
      <c r="B2" s="47"/>
    </row>
    <row r="3" spans="1:8" s="3" customFormat="1" ht="15.75" x14ac:dyDescent="0.25">
      <c r="A3" s="47" t="s">
        <v>101</v>
      </c>
      <c r="B3" s="47"/>
    </row>
    <row r="4" spans="1:8" s="3" customFormat="1" ht="15.75" x14ac:dyDescent="0.25">
      <c r="A4" s="4"/>
      <c r="B4" s="4"/>
    </row>
    <row r="5" spans="1:8" s="7" customFormat="1" ht="15.75" x14ac:dyDescent="0.25">
      <c r="A5" s="5"/>
      <c r="B5" s="6" t="s">
        <v>103</v>
      </c>
      <c r="C5" s="31">
        <v>-87382.521499999988</v>
      </c>
    </row>
    <row r="6" spans="1:8" ht="15.75" x14ac:dyDescent="0.25">
      <c r="A6" s="8"/>
      <c r="B6" s="9" t="s">
        <v>0</v>
      </c>
      <c r="C6" s="32"/>
      <c r="E6" s="41"/>
      <c r="F6" s="12"/>
      <c r="G6" s="12"/>
      <c r="H6" s="12"/>
    </row>
    <row r="7" spans="1:8" ht="15.75" x14ac:dyDescent="0.2">
      <c r="A7" s="38" t="s">
        <v>107</v>
      </c>
      <c r="B7" s="14" t="s">
        <v>1</v>
      </c>
      <c r="C7" s="33"/>
      <c r="E7" s="42"/>
    </row>
    <row r="8" spans="1:8" ht="24" customHeight="1" x14ac:dyDescent="0.2">
      <c r="A8" s="38"/>
      <c r="B8" s="14" t="s">
        <v>2</v>
      </c>
      <c r="C8" s="33">
        <v>8849.6639999999989</v>
      </c>
      <c r="E8" s="42"/>
    </row>
    <row r="9" spans="1:8" ht="15.75" x14ac:dyDescent="0.2">
      <c r="A9" s="38" t="s">
        <v>108</v>
      </c>
      <c r="B9" s="14" t="s">
        <v>3</v>
      </c>
      <c r="C9" s="33">
        <v>0</v>
      </c>
      <c r="E9" s="42"/>
    </row>
    <row r="10" spans="1:8" ht="15.75" x14ac:dyDescent="0.2">
      <c r="A10" s="38"/>
      <c r="B10" s="14" t="s">
        <v>2</v>
      </c>
      <c r="C10" s="33">
        <v>10436.832000000002</v>
      </c>
      <c r="E10" s="42"/>
    </row>
    <row r="11" spans="1:8" ht="45" x14ac:dyDescent="0.2">
      <c r="A11" s="38" t="s">
        <v>109</v>
      </c>
      <c r="B11" s="14" t="s">
        <v>4</v>
      </c>
      <c r="C11" s="33">
        <v>1385.4269999999999</v>
      </c>
      <c r="E11" s="42"/>
    </row>
    <row r="12" spans="1:8" ht="23.25" customHeight="1" x14ac:dyDescent="0.2">
      <c r="A12" s="38" t="s">
        <v>110</v>
      </c>
      <c r="B12" s="14" t="s">
        <v>5</v>
      </c>
      <c r="C12" s="33">
        <v>60.10199999999999</v>
      </c>
      <c r="E12" s="42"/>
    </row>
    <row r="13" spans="1:8" ht="15.75" x14ac:dyDescent="0.25">
      <c r="A13" s="38"/>
      <c r="B13" s="9" t="s">
        <v>6</v>
      </c>
      <c r="C13" s="34">
        <f>SUM(C8:C12)</f>
        <v>20732.024999999998</v>
      </c>
      <c r="E13" s="42"/>
    </row>
    <row r="14" spans="1:8" ht="15.75" x14ac:dyDescent="0.2">
      <c r="A14" s="43"/>
      <c r="B14" s="14"/>
      <c r="C14" s="33"/>
      <c r="E14" s="42"/>
    </row>
    <row r="15" spans="1:8" ht="31.5" x14ac:dyDescent="0.25">
      <c r="A15" s="43" t="s">
        <v>7</v>
      </c>
      <c r="B15" s="9" t="s">
        <v>8</v>
      </c>
      <c r="C15" s="33"/>
      <c r="E15" s="42"/>
    </row>
    <row r="16" spans="1:8" ht="15.75" x14ac:dyDescent="0.2">
      <c r="A16" s="43" t="s">
        <v>9</v>
      </c>
      <c r="B16" s="14" t="s">
        <v>10</v>
      </c>
      <c r="C16" s="33">
        <v>263.42399999999998</v>
      </c>
      <c r="E16" s="42"/>
    </row>
    <row r="17" spans="1:5" ht="15.75" x14ac:dyDescent="0.2">
      <c r="A17" s="43" t="s">
        <v>11</v>
      </c>
      <c r="B17" s="14" t="s">
        <v>12</v>
      </c>
      <c r="C17" s="33">
        <v>427.68000000000006</v>
      </c>
      <c r="E17" s="42"/>
    </row>
    <row r="18" spans="1:5" ht="15.75" x14ac:dyDescent="0.2">
      <c r="A18" s="43" t="s">
        <v>13</v>
      </c>
      <c r="B18" s="14" t="s">
        <v>14</v>
      </c>
      <c r="C18" s="33">
        <v>204.48</v>
      </c>
      <c r="E18" s="42"/>
    </row>
    <row r="19" spans="1:5" ht="15.75" x14ac:dyDescent="0.2">
      <c r="A19" s="43" t="s">
        <v>15</v>
      </c>
      <c r="B19" s="14" t="s">
        <v>16</v>
      </c>
      <c r="C19" s="33">
        <v>610.40000000000009</v>
      </c>
      <c r="E19" s="42"/>
    </row>
    <row r="20" spans="1:5" ht="15.75" x14ac:dyDescent="0.2">
      <c r="A20" s="43" t="s">
        <v>17</v>
      </c>
      <c r="B20" s="14" t="s">
        <v>18</v>
      </c>
      <c r="C20" s="33">
        <v>1726.2719999999999</v>
      </c>
      <c r="E20" s="42"/>
    </row>
    <row r="21" spans="1:5" ht="15.75" x14ac:dyDescent="0.2">
      <c r="A21" s="43" t="s">
        <v>19</v>
      </c>
      <c r="B21" s="14" t="s">
        <v>20</v>
      </c>
      <c r="C21" s="33">
        <v>582.91200000000003</v>
      </c>
      <c r="E21" s="42"/>
    </row>
    <row r="22" spans="1:5" ht="15.75" x14ac:dyDescent="0.2">
      <c r="A22" s="43" t="s">
        <v>21</v>
      </c>
      <c r="B22" s="14" t="s">
        <v>22</v>
      </c>
      <c r="C22" s="33">
        <v>524.34899999999993</v>
      </c>
      <c r="E22" s="42"/>
    </row>
    <row r="23" spans="1:5" ht="30" x14ac:dyDescent="0.2">
      <c r="A23" s="43" t="s">
        <v>23</v>
      </c>
      <c r="B23" s="14" t="s">
        <v>24</v>
      </c>
      <c r="C23" s="33">
        <v>196.608</v>
      </c>
      <c r="E23" s="42"/>
    </row>
    <row r="24" spans="1:5" ht="33" customHeight="1" x14ac:dyDescent="0.2">
      <c r="A24" s="43" t="s">
        <v>25</v>
      </c>
      <c r="B24" s="14" t="s">
        <v>26</v>
      </c>
      <c r="C24" s="33">
        <v>3715.8560000000002</v>
      </c>
      <c r="E24" s="42"/>
    </row>
    <row r="25" spans="1:5" ht="17.25" customHeight="1" x14ac:dyDescent="0.2">
      <c r="A25" s="43" t="s">
        <v>27</v>
      </c>
      <c r="B25" s="14" t="s">
        <v>28</v>
      </c>
      <c r="C25" s="33">
        <v>440.64</v>
      </c>
      <c r="E25" s="42"/>
    </row>
    <row r="26" spans="1:5" ht="15.75" x14ac:dyDescent="0.25">
      <c r="A26" s="43"/>
      <c r="B26" s="9" t="s">
        <v>29</v>
      </c>
      <c r="C26" s="34">
        <f>SUM(C16:C25)</f>
        <v>8692.621000000001</v>
      </c>
      <c r="E26" s="42"/>
    </row>
    <row r="27" spans="1:5" ht="15.75" x14ac:dyDescent="0.25">
      <c r="A27" s="38"/>
      <c r="B27" s="9" t="s">
        <v>30</v>
      </c>
      <c r="C27" s="33"/>
      <c r="E27" s="42"/>
    </row>
    <row r="28" spans="1:5" ht="15.75" x14ac:dyDescent="0.2">
      <c r="A28" s="38" t="s">
        <v>111</v>
      </c>
      <c r="B28" s="14" t="s">
        <v>32</v>
      </c>
      <c r="C28" s="33">
        <v>8914.5</v>
      </c>
      <c r="E28" s="42"/>
    </row>
    <row r="29" spans="1:5" ht="15.75" x14ac:dyDescent="0.2">
      <c r="A29" s="15" t="s">
        <v>31</v>
      </c>
      <c r="B29" s="14" t="s">
        <v>34</v>
      </c>
      <c r="C29" s="33">
        <v>6033.3</v>
      </c>
      <c r="E29" s="42"/>
    </row>
    <row r="30" spans="1:5" ht="15.75" x14ac:dyDescent="0.2">
      <c r="A30" s="15" t="s">
        <v>33</v>
      </c>
      <c r="B30" s="14" t="s">
        <v>36</v>
      </c>
      <c r="C30" s="33">
        <v>3194.1</v>
      </c>
      <c r="E30" s="42"/>
    </row>
    <row r="31" spans="1:5" ht="15.75" x14ac:dyDescent="0.2">
      <c r="A31" s="15" t="s">
        <v>35</v>
      </c>
      <c r="B31" s="14" t="s">
        <v>38</v>
      </c>
      <c r="C31" s="33">
        <v>222.29999999999998</v>
      </c>
      <c r="E31" s="42"/>
    </row>
    <row r="32" spans="1:5" ht="15.75" x14ac:dyDescent="0.2">
      <c r="A32" s="15" t="s">
        <v>37</v>
      </c>
      <c r="B32" s="14" t="s">
        <v>40</v>
      </c>
      <c r="C32" s="33">
        <v>0</v>
      </c>
      <c r="E32" s="42"/>
    </row>
    <row r="33" spans="1:5" ht="15.75" x14ac:dyDescent="0.2">
      <c r="A33" s="15" t="s">
        <v>115</v>
      </c>
      <c r="B33" s="14" t="s">
        <v>42</v>
      </c>
      <c r="C33" s="33">
        <v>146.18</v>
      </c>
      <c r="E33" s="42"/>
    </row>
    <row r="34" spans="1:5" ht="15.75" x14ac:dyDescent="0.2">
      <c r="A34" s="43" t="s">
        <v>39</v>
      </c>
      <c r="B34" s="14" t="s">
        <v>44</v>
      </c>
      <c r="C34" s="33">
        <v>626.70000000000005</v>
      </c>
      <c r="E34" s="42"/>
    </row>
    <row r="35" spans="1:5" ht="15.75" x14ac:dyDescent="0.25">
      <c r="A35" s="43"/>
      <c r="B35" s="9" t="s">
        <v>45</v>
      </c>
      <c r="C35" s="34">
        <f>SUM(C28:C34)</f>
        <v>19137.079999999998</v>
      </c>
      <c r="E35" s="42"/>
    </row>
    <row r="36" spans="1:5" ht="15.75" x14ac:dyDescent="0.25">
      <c r="A36" s="43"/>
      <c r="B36" s="9" t="s">
        <v>46</v>
      </c>
      <c r="C36" s="33"/>
      <c r="E36" s="42"/>
    </row>
    <row r="37" spans="1:5" s="16" customFormat="1" ht="15.75" x14ac:dyDescent="0.2">
      <c r="A37" s="15" t="s">
        <v>47</v>
      </c>
      <c r="B37" s="14" t="s">
        <v>48</v>
      </c>
      <c r="C37" s="33">
        <v>2358.8780000000002</v>
      </c>
      <c r="E37" s="42"/>
    </row>
    <row r="38" spans="1:5" ht="15.75" x14ac:dyDescent="0.2">
      <c r="A38" s="43" t="s">
        <v>49</v>
      </c>
      <c r="B38" s="14" t="s">
        <v>50</v>
      </c>
      <c r="C38" s="33">
        <v>1179.4390000000001</v>
      </c>
      <c r="E38" s="42"/>
    </row>
    <row r="39" spans="1:5" ht="15.75" x14ac:dyDescent="0.2">
      <c r="A39" s="43" t="s">
        <v>51</v>
      </c>
      <c r="B39" s="14" t="s">
        <v>52</v>
      </c>
      <c r="C39" s="33">
        <v>2981.5260000000003</v>
      </c>
      <c r="E39" s="42"/>
    </row>
    <row r="40" spans="1:5" ht="30" x14ac:dyDescent="0.2">
      <c r="A40" s="43" t="s">
        <v>53</v>
      </c>
      <c r="B40" s="14" t="s">
        <v>54</v>
      </c>
      <c r="C40" s="33">
        <v>1179.4390000000001</v>
      </c>
      <c r="E40" s="42"/>
    </row>
    <row r="41" spans="1:5" ht="15.75" x14ac:dyDescent="0.2">
      <c r="A41" s="43" t="s">
        <v>55</v>
      </c>
      <c r="B41" s="14" t="s">
        <v>56</v>
      </c>
      <c r="C41" s="33">
        <v>1393.84</v>
      </c>
      <c r="E41" s="42"/>
    </row>
    <row r="42" spans="1:5" ht="15.75" x14ac:dyDescent="0.25">
      <c r="A42" s="43"/>
      <c r="B42" s="9" t="s">
        <v>57</v>
      </c>
      <c r="C42" s="34">
        <f>SUM(C37:C41)</f>
        <v>9093.1220000000012</v>
      </c>
      <c r="E42" s="42"/>
    </row>
    <row r="43" spans="1:5" ht="15.75" x14ac:dyDescent="0.25">
      <c r="A43" s="43"/>
      <c r="B43" s="9" t="s">
        <v>58</v>
      </c>
      <c r="C43" s="33"/>
      <c r="E43" s="42"/>
    </row>
    <row r="44" spans="1:5" ht="30" x14ac:dyDescent="0.2">
      <c r="A44" s="43" t="s">
        <v>59</v>
      </c>
      <c r="B44" s="14" t="s">
        <v>60</v>
      </c>
      <c r="C44" s="33">
        <v>6609.648000000001</v>
      </c>
      <c r="E44" s="42"/>
    </row>
    <row r="45" spans="1:5" ht="15.75" x14ac:dyDescent="0.2">
      <c r="A45" s="43" t="s">
        <v>61</v>
      </c>
      <c r="B45" s="14" t="s">
        <v>62</v>
      </c>
      <c r="C45" s="33">
        <v>1867.9440000000002</v>
      </c>
      <c r="E45" s="42"/>
    </row>
    <row r="46" spans="1:5" ht="15.75" x14ac:dyDescent="0.25">
      <c r="A46" s="43"/>
      <c r="B46" s="9" t="s">
        <v>63</v>
      </c>
      <c r="C46" s="34">
        <f>SUM(C44:C45)</f>
        <v>8477.5920000000006</v>
      </c>
      <c r="E46" s="42"/>
    </row>
    <row r="47" spans="1:5" ht="15.75" x14ac:dyDescent="0.25">
      <c r="A47" s="39" t="s">
        <v>64</v>
      </c>
      <c r="B47" s="14" t="s">
        <v>65</v>
      </c>
      <c r="C47" s="34">
        <v>1325.3439999999998</v>
      </c>
      <c r="E47" s="42"/>
    </row>
    <row r="48" spans="1:5" ht="15.75" x14ac:dyDescent="0.25">
      <c r="A48" s="39" t="s">
        <v>66</v>
      </c>
      <c r="B48" s="14" t="s">
        <v>67</v>
      </c>
      <c r="C48" s="34">
        <v>1277.44</v>
      </c>
      <c r="E48" s="42"/>
    </row>
    <row r="49" spans="1:5" ht="15.75" x14ac:dyDescent="0.25">
      <c r="A49" s="43"/>
      <c r="B49" s="9" t="s">
        <v>68</v>
      </c>
      <c r="C49" s="33"/>
      <c r="E49" s="42"/>
    </row>
    <row r="50" spans="1:5" ht="15.75" x14ac:dyDescent="0.2">
      <c r="A50" s="38" t="s">
        <v>112</v>
      </c>
      <c r="B50" s="14" t="s">
        <v>69</v>
      </c>
      <c r="C50" s="33">
        <v>9816.48</v>
      </c>
      <c r="E50" s="42"/>
    </row>
    <row r="51" spans="1:5" ht="45" x14ac:dyDescent="0.2">
      <c r="A51" s="38" t="s">
        <v>113</v>
      </c>
      <c r="B51" s="14" t="s">
        <v>70</v>
      </c>
      <c r="C51" s="33">
        <v>9557.6400000000012</v>
      </c>
      <c r="E51" s="42"/>
    </row>
    <row r="52" spans="1:5" ht="45" x14ac:dyDescent="0.2">
      <c r="A52" s="38" t="s">
        <v>114</v>
      </c>
      <c r="B52" s="14" t="s">
        <v>71</v>
      </c>
      <c r="C52" s="33">
        <v>3185.8799999999992</v>
      </c>
      <c r="E52" s="41"/>
    </row>
    <row r="53" spans="1:5" ht="15.75" x14ac:dyDescent="0.25">
      <c r="A53" s="43"/>
      <c r="B53" s="9" t="s">
        <v>72</v>
      </c>
      <c r="C53" s="34">
        <f>SUM(C50:C52)</f>
        <v>22560</v>
      </c>
    </row>
    <row r="54" spans="1:5" ht="15.75" x14ac:dyDescent="0.25">
      <c r="A54" s="43"/>
      <c r="B54" s="9" t="s">
        <v>73</v>
      </c>
      <c r="C54" s="33"/>
    </row>
    <row r="55" spans="1:5" ht="31.5" x14ac:dyDescent="0.25">
      <c r="A55" s="43" t="s">
        <v>74</v>
      </c>
      <c r="B55" s="9" t="s">
        <v>75</v>
      </c>
      <c r="C55" s="33">
        <v>0</v>
      </c>
    </row>
    <row r="56" spans="1:5" x14ac:dyDescent="0.2">
      <c r="A56" s="17"/>
      <c r="B56" s="18" t="s">
        <v>76</v>
      </c>
      <c r="C56" s="35">
        <v>0</v>
      </c>
    </row>
    <row r="57" spans="1:5" x14ac:dyDescent="0.2">
      <c r="A57" s="17"/>
      <c r="B57" s="14" t="s">
        <v>77</v>
      </c>
      <c r="C57" s="36">
        <v>2754.0299999999997</v>
      </c>
    </row>
    <row r="58" spans="1:5" ht="15.75" customHeight="1" x14ac:dyDescent="0.25">
      <c r="A58" s="17"/>
      <c r="B58" s="9" t="s">
        <v>78</v>
      </c>
      <c r="C58" s="35">
        <v>0</v>
      </c>
    </row>
    <row r="59" spans="1:5" x14ac:dyDescent="0.2">
      <c r="A59" s="17" t="s">
        <v>41</v>
      </c>
      <c r="B59" s="14" t="s">
        <v>79</v>
      </c>
      <c r="C59" s="35">
        <v>282.56</v>
      </c>
    </row>
    <row r="60" spans="1:5" ht="31.5" x14ac:dyDescent="0.25">
      <c r="A60" s="17"/>
      <c r="B60" s="9" t="s">
        <v>80</v>
      </c>
      <c r="C60" s="35">
        <v>0</v>
      </c>
    </row>
    <row r="61" spans="1:5" x14ac:dyDescent="0.2">
      <c r="A61" s="17" t="s">
        <v>41</v>
      </c>
      <c r="B61" s="14" t="s">
        <v>81</v>
      </c>
      <c r="C61" s="35">
        <v>1060.8520000000001</v>
      </c>
    </row>
    <row r="62" spans="1:5" x14ac:dyDescent="0.2">
      <c r="A62" s="17" t="s">
        <v>43</v>
      </c>
      <c r="B62" s="14" t="s">
        <v>82</v>
      </c>
      <c r="C62" s="35">
        <v>918.01</v>
      </c>
    </row>
    <row r="63" spans="1:5" x14ac:dyDescent="0.2">
      <c r="A63" s="17" t="s">
        <v>83</v>
      </c>
      <c r="B63" s="14" t="s">
        <v>84</v>
      </c>
      <c r="C63" s="35">
        <v>70.400000000000006</v>
      </c>
    </row>
    <row r="64" spans="1:5" x14ac:dyDescent="0.2">
      <c r="A64" s="17" t="s">
        <v>85</v>
      </c>
      <c r="B64" s="14" t="s">
        <v>86</v>
      </c>
      <c r="C64" s="35">
        <v>88.38</v>
      </c>
    </row>
    <row r="65" spans="1:6" x14ac:dyDescent="0.2">
      <c r="A65" s="17" t="s">
        <v>87</v>
      </c>
      <c r="B65" s="14" t="s">
        <v>88</v>
      </c>
      <c r="C65" s="35">
        <v>995.22</v>
      </c>
    </row>
    <row r="66" spans="1:6" ht="31.5" x14ac:dyDescent="0.25">
      <c r="A66" s="13" t="s">
        <v>89</v>
      </c>
      <c r="B66" s="9" t="s">
        <v>90</v>
      </c>
      <c r="C66" s="33">
        <v>0</v>
      </c>
    </row>
    <row r="67" spans="1:6" ht="17.25" customHeight="1" x14ac:dyDescent="0.2">
      <c r="A67" s="19"/>
      <c r="B67" s="18" t="s">
        <v>91</v>
      </c>
      <c r="C67" s="35">
        <v>574.6</v>
      </c>
    </row>
    <row r="68" spans="1:6" x14ac:dyDescent="0.2">
      <c r="A68" s="19"/>
      <c r="B68" s="18" t="s">
        <v>92</v>
      </c>
      <c r="C68" s="35">
        <v>601.98</v>
      </c>
    </row>
    <row r="69" spans="1:6" ht="30" x14ac:dyDescent="0.2">
      <c r="A69" s="19"/>
      <c r="B69" s="14" t="s">
        <v>93</v>
      </c>
      <c r="C69" s="35">
        <v>10345.86</v>
      </c>
    </row>
    <row r="70" spans="1:6" x14ac:dyDescent="0.2">
      <c r="A70" s="19"/>
      <c r="B70" s="14" t="s">
        <v>94</v>
      </c>
      <c r="C70" s="35">
        <v>2936</v>
      </c>
    </row>
    <row r="71" spans="1:6" x14ac:dyDescent="0.2">
      <c r="A71" s="19"/>
      <c r="B71" s="10" t="s">
        <v>95</v>
      </c>
      <c r="C71" s="35">
        <v>636.45000000000005</v>
      </c>
    </row>
    <row r="72" spans="1:6" ht="15.75" x14ac:dyDescent="0.25">
      <c r="A72" s="13"/>
      <c r="B72" s="9" t="s">
        <v>96</v>
      </c>
      <c r="C72" s="34">
        <f>SUM(C55:C71)</f>
        <v>21264.342000000001</v>
      </c>
    </row>
    <row r="73" spans="1:6" ht="16.5" thickBot="1" x14ac:dyDescent="0.3">
      <c r="A73" s="39" t="s">
        <v>97</v>
      </c>
      <c r="B73" s="14" t="s">
        <v>98</v>
      </c>
      <c r="C73" s="34">
        <v>18679.440000000002</v>
      </c>
    </row>
    <row r="74" spans="1:6" ht="16.5" thickBot="1" x14ac:dyDescent="0.3">
      <c r="A74" s="40">
        <v>11</v>
      </c>
      <c r="B74" s="20" t="s">
        <v>99</v>
      </c>
      <c r="C74" s="37">
        <f>C73+C72+C53+C48+C47+C46+C42+C35+C26+C13</f>
        <v>131239.00600000002</v>
      </c>
    </row>
    <row r="75" spans="1:6" ht="15.75" x14ac:dyDescent="0.25">
      <c r="A75" s="48"/>
      <c r="B75" s="22" t="s">
        <v>116</v>
      </c>
      <c r="C75" s="49">
        <v>106154.04</v>
      </c>
    </row>
    <row r="76" spans="1:6" s="1" customFormat="1" x14ac:dyDescent="0.25">
      <c r="A76" s="21"/>
      <c r="B76" s="22" t="s">
        <v>104</v>
      </c>
      <c r="C76" s="23">
        <v>104150.29</v>
      </c>
      <c r="D76" s="24"/>
      <c r="E76" s="24"/>
      <c r="F76" s="24"/>
    </row>
    <row r="77" spans="1:6" s="1" customFormat="1" x14ac:dyDescent="0.25">
      <c r="A77" s="25"/>
      <c r="B77" s="22" t="s">
        <v>106</v>
      </c>
      <c r="C77" s="26">
        <f>C76-C74</f>
        <v>-27088.716000000029</v>
      </c>
      <c r="D77" s="27"/>
      <c r="E77" s="27"/>
      <c r="F77" s="27"/>
    </row>
    <row r="78" spans="1:6" s="1" customFormat="1" x14ac:dyDescent="0.25">
      <c r="A78" s="25"/>
      <c r="B78" s="22" t="s">
        <v>105</v>
      </c>
      <c r="C78" s="26">
        <f>C77+C5</f>
        <v>-114471.23750000002</v>
      </c>
      <c r="D78" s="27"/>
      <c r="E78" s="27"/>
      <c r="F78" s="27"/>
    </row>
    <row r="79" spans="1:6" s="2" customFormat="1" ht="14.25" x14ac:dyDescent="0.2">
      <c r="A79" s="44"/>
      <c r="B79" s="44"/>
      <c r="C79" s="28"/>
    </row>
    <row r="80" spans="1:6" s="2" customFormat="1" ht="14.25" x14ac:dyDescent="0.2">
      <c r="A80" s="44"/>
      <c r="B80" s="44"/>
      <c r="C80" s="28"/>
    </row>
    <row r="81" spans="1:3" s="2" customFormat="1" ht="14.25" x14ac:dyDescent="0.2">
      <c r="A81" s="44"/>
      <c r="B81" s="44"/>
      <c r="C81" s="28"/>
    </row>
    <row r="82" spans="1:3" s="30" customFormat="1" ht="14.25" x14ac:dyDescent="0.2">
      <c r="A82" s="29"/>
      <c r="C82" s="28"/>
    </row>
    <row r="83" spans="1:3" s="30" customFormat="1" ht="14.25" x14ac:dyDescent="0.2">
      <c r="A83" s="45"/>
      <c r="B83" s="45"/>
      <c r="C83" s="28"/>
    </row>
    <row r="84" spans="1:3" s="30" customFormat="1" ht="14.25" x14ac:dyDescent="0.2">
      <c r="A84" s="29"/>
      <c r="C84" s="28"/>
    </row>
    <row r="85" spans="1:3" s="30" customFormat="1" ht="14.25" x14ac:dyDescent="0.2">
      <c r="A85" s="46"/>
      <c r="B85" s="46"/>
      <c r="C85" s="28"/>
    </row>
    <row r="86" spans="1:3" s="30" customFormat="1" ht="14.25" x14ac:dyDescent="0.2">
      <c r="A86" s="29"/>
      <c r="C86" s="28"/>
    </row>
  </sheetData>
  <mergeCells count="8">
    <mergeCell ref="A81:B81"/>
    <mergeCell ref="A83:B83"/>
    <mergeCell ref="A85:B85"/>
    <mergeCell ref="A1:B1"/>
    <mergeCell ref="A2:B2"/>
    <mergeCell ref="A3:B3"/>
    <mergeCell ref="A79:B79"/>
    <mergeCell ref="A80:B80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2021-01-18T01:58:01Z</dcterms:created>
  <dcterms:modified xsi:type="dcterms:W3CDTF">2021-03-09T03:08:18Z</dcterms:modified>
</cp:coreProperties>
</file>