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7" i="1"/>
  <c r="C86"/>
  <c r="C80"/>
  <c r="C54"/>
  <c r="C82"/>
  <c r="C45"/>
  <c r="C41"/>
  <c r="C34"/>
  <c r="C25"/>
  <c r="C13"/>
</calcChain>
</file>

<file path=xl/sharedStrings.xml><?xml version="1.0" encoding="utf-8"?>
<sst xmlns="http://schemas.openxmlformats.org/spreadsheetml/2006/main" count="126" uniqueCount="120">
  <si>
    <t>1.Содержание помещений общего пользования</t>
  </si>
  <si>
    <t>Влажное подметание лестничных площадок и маршей:</t>
  </si>
  <si>
    <t xml:space="preserve"> - нижних 2-х этажей</t>
  </si>
  <si>
    <t>Мытье лестничных площадок и маршей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</si>
  <si>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</si>
  <si>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>Мытье окон</t>
  </si>
  <si>
    <t xml:space="preserve">                                 Итого по п.1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</si>
  <si>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</si>
  <si>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</si>
  <si>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</si>
  <si>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</si>
  <si>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</si>
  <si>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</si>
  <si>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</si>
  <si>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</si>
  <si>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</si>
  <si>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</si>
  <si>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</si>
  <si>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</si>
  <si>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</si>
  <si>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</si>
  <si>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</si>
  <si>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</si>
  <si>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</si>
  <si>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</si>
  <si>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</si>
  <si>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</si>
  <si>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</si>
  <si>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</si>
  <si>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</si>
  <si>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</si>
  <si>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</si>
  <si>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</si>
  <si>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</si>
  <si>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</si>
  <si>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</si>
  <si>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</si>
  <si>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</si>
  <si>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</si>
  <si>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</si>
  <si>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</si>
  <si>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 xml:space="preserve"> в стояке</t>
  </si>
  <si>
    <t>б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</si>
  <si>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</si>
  <si>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</si>
  <si>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</si>
  <si>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</si>
  <si>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</si>
  <si>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</si>
  <si>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</si>
  <si>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</si>
  <si>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</si>
  <si>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</si>
  <si>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</si>
  <si>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</si>
  <si>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</si>
  <si>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</si>
  <si>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</si>
  <si>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</si>
  <si>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</si>
  <si>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</si>
  <si>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</si>
  <si>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</si>
  <si>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</si>
  <si>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</si>
  <si>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</si>
  <si>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</si>
  <si>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</si>
  <si>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</si>
  <si>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</si>
  <si>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</si>
  <si>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</si>
  <si>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</si>
  <si>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</si>
  <si>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</si>
  <si>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</si>
  <si>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</si>
  <si>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монтаж розетки  для подключения прибора учета тепловой энергии:</t>
  </si>
  <si>
    <t>установка розетки  16А</t>
  </si>
  <si>
    <t>устройство кабеля АВВГ-П 2*2,5</t>
  </si>
  <si>
    <t>в</t>
  </si>
  <si>
    <t>устройство металлич.полосы</t>
  </si>
  <si>
    <t xml:space="preserve"> 9.2</t>
  </si>
  <si>
    <t>Текущий ремонт систем водоснабжения и водоотведения (непредвиденные работы)</t>
  </si>
  <si>
    <t>замена общедомового водосчетчика Ду 15 мм ХВС ИТЭЛМА</t>
  </si>
  <si>
    <t>устранение засора канализационного коллектора, выпуска в подвале</t>
  </si>
  <si>
    <t>устранение засора в МКД коллектор</t>
  </si>
  <si>
    <t>подготовка оборудования ИТП к промывке системы отопления:</t>
  </si>
  <si>
    <t>установка ниппеля 3/4 латунь</t>
  </si>
  <si>
    <t>установка ниппеля перехода (хром) Ду 20/25</t>
  </si>
  <si>
    <t>устранение  канализационного засора в МКД (выпуск на колодец)</t>
  </si>
  <si>
    <t>устранение засора в МКД (ввыпуск на колодец,колодец)</t>
  </si>
  <si>
    <t>установка   теплосчетчика (СМЕТА НОВЫЙ):</t>
  </si>
  <si>
    <t xml:space="preserve"> 9.3</t>
  </si>
  <si>
    <t>Текущий ремонт конструктивных элементов (непредвиденные работы)</t>
  </si>
  <si>
    <t>очистка сосулей с кровли без телевышки</t>
  </si>
  <si>
    <t>установка проушин на подвальную дверь</t>
  </si>
  <si>
    <t>засечивание кирпичных вентиляционных шахт на кровле сеткой Рабица с автовышки</t>
  </si>
  <si>
    <t>стоимость работы автовышки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</si>
  <si>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</si>
  <si>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</si>
  <si>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</si>
  <si>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</si>
  <si>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</si>
  <si>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20</t>
  </si>
  <si>
    <t xml:space="preserve">Отчет за 2020 г </t>
  </si>
  <si>
    <t>Результат на 01.01.2020 ("+"- экономия, "-" - перерасход)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</si>
  <si>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</si>
  <si>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</si>
  <si>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</si>
  <si>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1.1.</t>
  </si>
  <si>
    <t>1.2.</t>
  </si>
  <si>
    <t>1.3.</t>
  </si>
  <si>
    <t>1.4.</t>
  </si>
  <si>
    <t>3.1.</t>
  </si>
  <si>
    <t xml:space="preserve"> 3.5.1</t>
  </si>
  <si>
    <t xml:space="preserve"> 8.2</t>
  </si>
  <si>
    <t xml:space="preserve"> 8.3</t>
  </si>
  <si>
    <t xml:space="preserve">Итого предъявлено населению </t>
  </si>
  <si>
    <t>Дополнительные средства на текущий ремонт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</si>
</sst>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NumberFormat="1" applyFont="1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6" fillId="0" borderId="2" xfId="0" applyFont="1" applyBorder="1" applyAlignment="1">
      <alignment horizontal="center"/>
    </xf>
    <xf numFmtId="0" fontId="4" fillId="0" borderId="2" xfId="0" applyFont="1" applyFill="1" applyBorder="1"/>
    <xf numFmtId="0" fontId="6" fillId="0" borderId="2" xfId="0" applyFont="1" applyBorder="1" applyAlignment="1">
      <alignment horizontal="center" wrapText="1"/>
    </xf>
    <xf numFmtId="0" fontId="3" fillId="0" borderId="2" xfId="0" applyFont="1" applyBorder="1"/>
    <xf numFmtId="0" fontId="6" fillId="0" borderId="2" xfId="0" applyFont="1" applyBorder="1"/>
    <xf numFmtId="0" fontId="3" fillId="0" borderId="3" xfId="0" applyFont="1" applyBorder="1" applyAlignment="1">
      <alignment wrapText="1"/>
    </xf>
    <xf numFmtId="0" fontId="4" fillId="0" borderId="2" xfId="1" applyFont="1" applyBorder="1" applyAlignment="1">
      <alignment horizontal="center"/>
    </xf>
    <xf numFmtId="0" fontId="3" fillId="0" borderId="2" xfId="1" applyFont="1" applyBorder="1"/>
    <xf numFmtId="2" fontId="3" fillId="0" borderId="2" xfId="2" applyNumberFormat="1" applyFont="1" applyFill="1" applyBorder="1" applyAlignment="1"/>
    <xf numFmtId="2" fontId="4" fillId="0" borderId="0" xfId="1" applyNumberFormat="1" applyFont="1"/>
    <xf numFmtId="2" fontId="3" fillId="0" borderId="2" xfId="2" applyNumberFormat="1" applyFont="1" applyBorder="1" applyAlignment="1"/>
    <xf numFmtId="0" fontId="4" fillId="0" borderId="0" xfId="1" applyFont="1"/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2" fontId="4" fillId="0" borderId="2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2" fontId="6" fillId="0" borderId="2" xfId="0" applyNumberFormat="1" applyFont="1" applyBorder="1" applyAlignment="1"/>
    <xf numFmtId="2" fontId="6" fillId="0" borderId="2" xfId="0" applyNumberFormat="1" applyFont="1" applyBorder="1" applyAlignment="1">
      <alignment wrapText="1"/>
    </xf>
    <xf numFmtId="2" fontId="3" fillId="0" borderId="3" xfId="0" applyNumberFormat="1" applyFont="1" applyBorder="1" applyAlignment="1">
      <alignment wrapText="1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wrapText="1"/>
    </xf>
    <xf numFmtId="0" fontId="3" fillId="0" borderId="2" xfId="0" applyNumberFormat="1" applyFont="1" applyFill="1" applyBorder="1" applyAlignment="1">
      <alignment horizontal="center" wrapText="1"/>
    </xf>
    <xf numFmtId="0" fontId="3" fillId="0" borderId="2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2" fontId="3" fillId="0" borderId="6" xfId="0" applyNumberFormat="1" applyFont="1" applyBorder="1" applyAlignment="1">
      <alignment wrapText="1"/>
    </xf>
    <xf numFmtId="0" fontId="3" fillId="0" borderId="0" xfId="1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1"/>
  <sheetViews>
    <sheetView tabSelected="1" workbookViewId="0">
      <selection activeCell="C88" sqref="C88"/>
    </sheetView>
  </sheetViews>
  <sheetFormatPr defaultRowHeight="15"/>
  <cols>
    <col min="1" max="1" width="7.7109375" style="6" customWidth="1"/>
    <col min="2" max="2" width="76.140625" style="6" customWidth="1"/>
    <col min="3" max="3" width="13.28515625" style="6" customWidth="1"/>
    <col min="4" max="4" width="9.5703125" style="6" bestFit="1" customWidth="1"/>
    <col min="5" max="201" width="9.140625" style="6"/>
    <col min="202" max="202" width="5.140625" style="6" customWidth="1"/>
    <col min="203" max="203" width="49.5703125" style="6" customWidth="1"/>
    <col min="204" max="204" width="8.42578125" style="6" customWidth="1"/>
    <col min="205" max="205" width="7.28515625" style="6" customWidth="1"/>
    <col min="206" max="206" width="8.140625" style="6" customWidth="1"/>
    <col min="207" max="207" width="5.42578125" style="6" customWidth="1"/>
    <col min="208" max="208" width="6.85546875" style="6" customWidth="1"/>
    <col min="209" max="209" width="8.28515625" style="6" customWidth="1"/>
    <col min="210" max="210" width="8.140625" style="6" customWidth="1"/>
    <col min="211" max="211" width="5.7109375" style="6" customWidth="1"/>
    <col min="212" max="212" width="8.85546875" style="6" customWidth="1"/>
    <col min="213" max="215" width="5.7109375" style="6" customWidth="1"/>
    <col min="216" max="216" width="8.85546875" style="6" customWidth="1"/>
    <col min="217" max="219" width="5.7109375" style="6" customWidth="1"/>
    <col min="220" max="220" width="7.85546875" style="6" customWidth="1"/>
    <col min="221" max="223" width="5.7109375" style="6" customWidth="1"/>
    <col min="224" max="224" width="7.28515625" style="6" customWidth="1"/>
    <col min="225" max="227" width="5.7109375" style="6" customWidth="1"/>
    <col min="228" max="228" width="8.42578125" style="6" customWidth="1"/>
    <col min="229" max="231" width="5.7109375" style="6" customWidth="1"/>
    <col min="232" max="232" width="7.85546875" style="6" customWidth="1"/>
    <col min="233" max="234" width="5.7109375" style="6" customWidth="1"/>
    <col min="235" max="241" width="9.140625" style="6"/>
    <col min="242" max="242" width="8.42578125" style="6" customWidth="1"/>
    <col min="243" max="16384" width="9.140625" style="6"/>
  </cols>
  <sheetData>
    <row r="1" spans="1:3" s="1" customFormat="1" ht="15.75">
      <c r="A1" s="45" t="s">
        <v>105</v>
      </c>
      <c r="B1" s="45"/>
    </row>
    <row r="2" spans="1:3" s="1" customFormat="1" ht="15.75">
      <c r="A2" s="45" t="s">
        <v>103</v>
      </c>
      <c r="B2" s="45"/>
    </row>
    <row r="3" spans="1:3" s="1" customFormat="1" ht="15.75">
      <c r="A3" s="45" t="s">
        <v>104</v>
      </c>
      <c r="B3" s="45"/>
    </row>
    <row r="4" spans="1:3" s="1" customFormat="1" ht="15.75">
      <c r="A4" s="2"/>
      <c r="B4" s="2"/>
    </row>
    <row r="5" spans="1:3" ht="15.75">
      <c r="A5" s="3"/>
      <c r="B5" s="4" t="s">
        <v>106</v>
      </c>
      <c r="C5" s="5">
        <v>-121702.02399999996</v>
      </c>
    </row>
    <row r="6" spans="1:3" ht="15.75">
      <c r="A6" s="7"/>
      <c r="B6" s="8" t="s">
        <v>0</v>
      </c>
      <c r="C6" s="9"/>
    </row>
    <row r="7" spans="1:3" ht="15.75">
      <c r="A7" s="37" t="s">
        <v>110</v>
      </c>
      <c r="B7" s="11" t="s">
        <v>1</v>
      </c>
      <c r="C7" s="11"/>
    </row>
    <row r="8" spans="1:3" ht="15" customHeight="1">
      <c r="A8" s="37"/>
      <c r="B8" s="11" t="s">
        <v>2</v>
      </c>
      <c r="C8" s="32">
        <v>7220.1600000000008</v>
      </c>
    </row>
    <row r="9" spans="1:3" ht="15.75">
      <c r="A9" s="37" t="s">
        <v>111</v>
      </c>
      <c r="B9" s="11" t="s">
        <v>3</v>
      </c>
      <c r="C9" s="32">
        <v>0</v>
      </c>
    </row>
    <row r="10" spans="1:3" ht="15.75">
      <c r="A10" s="37"/>
      <c r="B10" s="11" t="s">
        <v>2</v>
      </c>
      <c r="C10" s="32">
        <v>8515.08</v>
      </c>
    </row>
    <row r="11" spans="1:3" ht="45">
      <c r="A11" s="37" t="s">
        <v>112</v>
      </c>
      <c r="B11" s="11" t="s">
        <v>4</v>
      </c>
      <c r="C11" s="32">
        <v>1383.155</v>
      </c>
    </row>
    <row r="12" spans="1:3" ht="23.25" customHeight="1">
      <c r="A12" s="37" t="s">
        <v>113</v>
      </c>
      <c r="B12" s="11" t="s">
        <v>5</v>
      </c>
      <c r="C12" s="32">
        <v>60.10199999999999</v>
      </c>
    </row>
    <row r="13" spans="1:3" ht="15.75">
      <c r="A13" s="38"/>
      <c r="B13" s="8" t="s">
        <v>6</v>
      </c>
      <c r="C13" s="33">
        <f>SUM(C8:C12)</f>
        <v>17178.496999999999</v>
      </c>
    </row>
    <row r="14" spans="1:3" ht="31.5">
      <c r="A14" s="38"/>
      <c r="B14" s="8" t="s">
        <v>7</v>
      </c>
      <c r="C14" s="32"/>
    </row>
    <row r="15" spans="1:3">
      <c r="A15" s="38" t="s">
        <v>8</v>
      </c>
      <c r="B15" s="11" t="s">
        <v>9</v>
      </c>
      <c r="C15" s="32">
        <v>338.88399999999996</v>
      </c>
    </row>
    <row r="16" spans="1:3">
      <c r="A16" s="38" t="s">
        <v>10</v>
      </c>
      <c r="B16" s="11" t="s">
        <v>11</v>
      </c>
      <c r="C16" s="32">
        <v>590.73300000000006</v>
      </c>
    </row>
    <row r="17" spans="1:11">
      <c r="A17" s="38" t="s">
        <v>12</v>
      </c>
      <c r="B17" s="11" t="s">
        <v>13</v>
      </c>
      <c r="C17" s="32">
        <v>282.43799999999999</v>
      </c>
    </row>
    <row r="18" spans="1:11">
      <c r="A18" s="38" t="s">
        <v>14</v>
      </c>
      <c r="B18" s="11" t="s">
        <v>15</v>
      </c>
      <c r="C18" s="32">
        <v>1220.8000000000002</v>
      </c>
    </row>
    <row r="19" spans="1:11">
      <c r="A19" s="38" t="s">
        <v>16</v>
      </c>
      <c r="B19" s="11" t="s">
        <v>17</v>
      </c>
      <c r="C19" s="32">
        <v>11030.625</v>
      </c>
    </row>
    <row r="20" spans="1:11">
      <c r="A20" s="38" t="s">
        <v>18</v>
      </c>
      <c r="B20" s="11" t="s">
        <v>19</v>
      </c>
      <c r="C20" s="32">
        <v>4022.7</v>
      </c>
    </row>
    <row r="21" spans="1:11">
      <c r="A21" s="38" t="s">
        <v>20</v>
      </c>
      <c r="B21" s="11" t="s">
        <v>21</v>
      </c>
      <c r="C21" s="32">
        <v>913.5</v>
      </c>
    </row>
    <row r="22" spans="1:11" ht="30">
      <c r="A22" s="38" t="s">
        <v>22</v>
      </c>
      <c r="B22" s="11" t="s">
        <v>23</v>
      </c>
      <c r="C22" s="32">
        <v>252.928</v>
      </c>
    </row>
    <row r="23" spans="1:11" ht="45">
      <c r="A23" s="38" t="s">
        <v>24</v>
      </c>
      <c r="B23" s="11" t="s">
        <v>25</v>
      </c>
      <c r="C23" s="32">
        <v>7138.6239999999998</v>
      </c>
    </row>
    <row r="24" spans="1:11">
      <c r="A24" s="38" t="s">
        <v>26</v>
      </c>
      <c r="B24" s="11" t="s">
        <v>27</v>
      </c>
      <c r="C24" s="32">
        <v>608.6339999999999</v>
      </c>
    </row>
    <row r="25" spans="1:11" ht="15.75">
      <c r="A25" s="12"/>
      <c r="B25" s="8" t="s">
        <v>28</v>
      </c>
      <c r="C25" s="33">
        <f>SUM(C15:C24)</f>
        <v>26399.865999999998</v>
      </c>
    </row>
    <row r="26" spans="1:11" ht="31.5">
      <c r="A26" s="37"/>
      <c r="B26" s="8" t="s">
        <v>29</v>
      </c>
      <c r="C26" s="32"/>
    </row>
    <row r="27" spans="1:11" ht="15.75">
      <c r="A27" s="37" t="s">
        <v>114</v>
      </c>
      <c r="B27" s="11" t="s">
        <v>31</v>
      </c>
      <c r="C27" s="32">
        <v>8914.5</v>
      </c>
      <c r="D27" s="5"/>
      <c r="E27" s="5"/>
      <c r="F27" s="5"/>
      <c r="G27" s="5"/>
      <c r="H27" s="5"/>
      <c r="I27" s="5"/>
      <c r="J27" s="5"/>
      <c r="K27" s="5"/>
    </row>
    <row r="28" spans="1:11">
      <c r="A28" s="12" t="s">
        <v>30</v>
      </c>
      <c r="B28" s="11" t="s">
        <v>33</v>
      </c>
      <c r="C28" s="32">
        <v>6033.3</v>
      </c>
      <c r="D28" s="5"/>
      <c r="E28" s="5"/>
      <c r="F28" s="5"/>
      <c r="G28" s="5"/>
      <c r="H28" s="5"/>
      <c r="I28" s="5"/>
      <c r="J28" s="5"/>
      <c r="K28" s="5"/>
    </row>
    <row r="29" spans="1:11">
      <c r="A29" s="12" t="s">
        <v>32</v>
      </c>
      <c r="B29" s="11" t="s">
        <v>35</v>
      </c>
      <c r="C29" s="32">
        <v>3194.1</v>
      </c>
      <c r="D29" s="5"/>
      <c r="E29" s="5"/>
      <c r="F29" s="5"/>
      <c r="G29" s="5"/>
      <c r="H29" s="5"/>
      <c r="I29" s="5"/>
      <c r="J29" s="5"/>
      <c r="K29" s="5"/>
    </row>
    <row r="30" spans="1:11">
      <c r="A30" s="12" t="s">
        <v>34</v>
      </c>
      <c r="B30" s="11" t="s">
        <v>37</v>
      </c>
      <c r="C30" s="32">
        <v>222.29999999999998</v>
      </c>
      <c r="D30" s="5"/>
      <c r="E30" s="5"/>
      <c r="F30" s="5"/>
      <c r="G30" s="5"/>
      <c r="H30" s="5"/>
      <c r="I30" s="5"/>
      <c r="J30" s="5"/>
      <c r="K30" s="5"/>
    </row>
    <row r="31" spans="1:11">
      <c r="A31" s="12" t="s">
        <v>36</v>
      </c>
      <c r="B31" s="11" t="s">
        <v>39</v>
      </c>
      <c r="C31" s="32">
        <v>0</v>
      </c>
      <c r="D31" s="5"/>
      <c r="E31" s="5"/>
      <c r="F31" s="5"/>
      <c r="G31" s="5"/>
      <c r="H31" s="5"/>
      <c r="I31" s="5"/>
      <c r="J31" s="5"/>
      <c r="K31" s="5"/>
    </row>
    <row r="32" spans="1:11">
      <c r="A32" s="12" t="s">
        <v>115</v>
      </c>
      <c r="B32" s="11" t="s">
        <v>41</v>
      </c>
      <c r="C32" s="32">
        <v>146.18</v>
      </c>
      <c r="D32" s="5"/>
      <c r="E32" s="5"/>
      <c r="F32" s="5"/>
      <c r="G32" s="5"/>
      <c r="H32" s="5"/>
      <c r="I32" s="5"/>
      <c r="J32" s="5"/>
      <c r="K32" s="5"/>
    </row>
    <row r="33" spans="1:3">
      <c r="A33" s="38" t="s">
        <v>38</v>
      </c>
      <c r="B33" s="11" t="s">
        <v>43</v>
      </c>
      <c r="C33" s="32">
        <v>1065.3899999999999</v>
      </c>
    </row>
    <row r="34" spans="1:3" ht="15.75">
      <c r="A34" s="39"/>
      <c r="B34" s="8" t="s">
        <v>44</v>
      </c>
      <c r="C34" s="33">
        <f>SUM(C27:C33)</f>
        <v>19575.769999999997</v>
      </c>
    </row>
    <row r="35" spans="1:3" ht="15.75">
      <c r="A35" s="12"/>
      <c r="B35" s="8" t="s">
        <v>45</v>
      </c>
      <c r="C35" s="32"/>
    </row>
    <row r="36" spans="1:3" s="13" customFormat="1">
      <c r="A36" s="12" t="s">
        <v>46</v>
      </c>
      <c r="B36" s="11" t="s">
        <v>47</v>
      </c>
      <c r="C36" s="32">
        <v>4717.7560000000003</v>
      </c>
    </row>
    <row r="37" spans="1:3">
      <c r="A37" s="39" t="s">
        <v>48</v>
      </c>
      <c r="B37" s="11" t="s">
        <v>49</v>
      </c>
      <c r="C37" s="32">
        <v>1179.4390000000001</v>
      </c>
    </row>
    <row r="38" spans="1:3">
      <c r="A38" s="39" t="s">
        <v>50</v>
      </c>
      <c r="B38" s="11" t="s">
        <v>51</v>
      </c>
      <c r="C38" s="32">
        <v>5963.0520000000006</v>
      </c>
    </row>
    <row r="39" spans="1:3" ht="30">
      <c r="A39" s="39" t="s">
        <v>52</v>
      </c>
      <c r="B39" s="11" t="s">
        <v>53</v>
      </c>
      <c r="C39" s="32">
        <v>2358.8780000000002</v>
      </c>
    </row>
    <row r="40" spans="1:3">
      <c r="A40" s="39" t="s">
        <v>54</v>
      </c>
      <c r="B40" s="11" t="s">
        <v>55</v>
      </c>
      <c r="C40" s="32">
        <v>1393.84</v>
      </c>
    </row>
    <row r="41" spans="1:3" ht="15.75">
      <c r="A41" s="39"/>
      <c r="B41" s="8" t="s">
        <v>56</v>
      </c>
      <c r="C41" s="33">
        <f>SUM(C36:C40)</f>
        <v>15612.965000000002</v>
      </c>
    </row>
    <row r="42" spans="1:3" ht="15.75">
      <c r="A42" s="39"/>
      <c r="B42" s="8" t="s">
        <v>57</v>
      </c>
      <c r="C42" s="32"/>
    </row>
    <row r="43" spans="1:3" ht="30">
      <c r="A43" s="39" t="s">
        <v>58</v>
      </c>
      <c r="B43" s="11" t="s">
        <v>59</v>
      </c>
      <c r="C43" s="32">
        <v>6609.648000000001</v>
      </c>
    </row>
    <row r="44" spans="1:3">
      <c r="A44" s="39" t="s">
        <v>60</v>
      </c>
      <c r="B44" s="11" t="s">
        <v>61</v>
      </c>
      <c r="C44" s="32">
        <v>1867.9440000000002</v>
      </c>
    </row>
    <row r="45" spans="1:3" ht="15.75">
      <c r="A45" s="39"/>
      <c r="B45" s="8" t="s">
        <v>62</v>
      </c>
      <c r="C45" s="33">
        <f>SUM(C43:C44)</f>
        <v>8477.5920000000006</v>
      </c>
    </row>
    <row r="46" spans="1:3" ht="15.75">
      <c r="A46" s="40"/>
      <c r="B46" s="11"/>
      <c r="C46" s="32"/>
    </row>
    <row r="47" spans="1:3" ht="15.75">
      <c r="A47" s="40" t="s">
        <v>63</v>
      </c>
      <c r="B47" s="11" t="s">
        <v>64</v>
      </c>
      <c r="C47" s="33">
        <v>1297.4559999999999</v>
      </c>
    </row>
    <row r="48" spans="1:3" ht="15.75">
      <c r="A48" s="40" t="s">
        <v>65</v>
      </c>
      <c r="B48" s="11" t="s">
        <v>66</v>
      </c>
      <c r="C48" s="33">
        <v>1250.5600000000002</v>
      </c>
    </row>
    <row r="49" spans="1:3">
      <c r="A49" s="39"/>
      <c r="B49" s="11"/>
      <c r="C49" s="32"/>
    </row>
    <row r="50" spans="1:3" ht="15.75">
      <c r="A50" s="39"/>
      <c r="B50" s="8" t="s">
        <v>67</v>
      </c>
      <c r="C50" s="32"/>
    </row>
    <row r="51" spans="1:3">
      <c r="A51" s="39" t="s">
        <v>68</v>
      </c>
      <c r="B51" s="11" t="s">
        <v>69</v>
      </c>
      <c r="C51" s="32">
        <v>9816.48</v>
      </c>
    </row>
    <row r="52" spans="1:3" ht="45">
      <c r="A52" s="39" t="s">
        <v>116</v>
      </c>
      <c r="B52" s="11" t="s">
        <v>70</v>
      </c>
      <c r="C52" s="32">
        <v>9557.6400000000012</v>
      </c>
    </row>
    <row r="53" spans="1:3" ht="45">
      <c r="A53" s="39" t="s">
        <v>117</v>
      </c>
      <c r="B53" s="11" t="s">
        <v>71</v>
      </c>
      <c r="C53" s="32">
        <v>3185.8799999999992</v>
      </c>
    </row>
    <row r="54" spans="1:3" ht="15.75">
      <c r="A54" s="10"/>
      <c r="B54" s="8" t="s">
        <v>72</v>
      </c>
      <c r="C54" s="33">
        <f>SUM(C51:C53)</f>
        <v>22560</v>
      </c>
    </row>
    <row r="55" spans="1:3" ht="15.75">
      <c r="A55" s="10"/>
      <c r="B55" s="8" t="s">
        <v>73</v>
      </c>
      <c r="C55" s="32"/>
    </row>
    <row r="56" spans="1:3" ht="31.5">
      <c r="A56" s="38" t="s">
        <v>74</v>
      </c>
      <c r="B56" s="8" t="s">
        <v>75</v>
      </c>
      <c r="C56" s="32">
        <v>0</v>
      </c>
    </row>
    <row r="57" spans="1:3">
      <c r="A57" s="14"/>
      <c r="B57" s="15" t="s">
        <v>76</v>
      </c>
      <c r="C57" s="34">
        <v>370.31</v>
      </c>
    </row>
    <row r="58" spans="1:3">
      <c r="A58" s="38"/>
      <c r="B58" s="17" t="s">
        <v>76</v>
      </c>
      <c r="C58" s="34">
        <v>370.31</v>
      </c>
    </row>
    <row r="59" spans="1:3" ht="31.5">
      <c r="A59" s="18"/>
      <c r="B59" s="8" t="s">
        <v>77</v>
      </c>
      <c r="C59" s="35">
        <v>0</v>
      </c>
    </row>
    <row r="60" spans="1:3">
      <c r="A60" s="18" t="s">
        <v>40</v>
      </c>
      <c r="B60" s="11" t="s">
        <v>78</v>
      </c>
      <c r="C60" s="35">
        <v>181.84</v>
      </c>
    </row>
    <row r="61" spans="1:3">
      <c r="A61" s="18" t="s">
        <v>42</v>
      </c>
      <c r="B61" s="11" t="s">
        <v>79</v>
      </c>
      <c r="C61" s="35">
        <v>11691.152</v>
      </c>
    </row>
    <row r="62" spans="1:3">
      <c r="A62" s="18" t="s">
        <v>80</v>
      </c>
      <c r="B62" s="11" t="s">
        <v>81</v>
      </c>
      <c r="C62" s="35">
        <v>148.83199999999999</v>
      </c>
    </row>
    <row r="63" spans="1:3" ht="31.5">
      <c r="A63" s="38" t="s">
        <v>82</v>
      </c>
      <c r="B63" s="8" t="s">
        <v>83</v>
      </c>
      <c r="C63" s="32">
        <v>0</v>
      </c>
    </row>
    <row r="64" spans="1:3">
      <c r="A64" s="10"/>
      <c r="B64" s="11" t="s">
        <v>84</v>
      </c>
      <c r="C64" s="35">
        <v>918.01</v>
      </c>
    </row>
    <row r="65" spans="1:3">
      <c r="A65" s="10"/>
      <c r="B65" s="11" t="s">
        <v>85</v>
      </c>
      <c r="C65" s="35">
        <v>0</v>
      </c>
    </row>
    <row r="66" spans="1:3">
      <c r="A66" s="10"/>
      <c r="B66" s="11" t="s">
        <v>85</v>
      </c>
      <c r="C66" s="35">
        <v>0</v>
      </c>
    </row>
    <row r="67" spans="1:3">
      <c r="A67" s="16"/>
      <c r="B67" s="15" t="s">
        <v>86</v>
      </c>
      <c r="C67" s="34">
        <v>0</v>
      </c>
    </row>
    <row r="68" spans="1:3" ht="15.75">
      <c r="A68" s="16"/>
      <c r="B68" s="19" t="s">
        <v>87</v>
      </c>
      <c r="C68" s="32">
        <v>0</v>
      </c>
    </row>
    <row r="69" spans="1:3">
      <c r="A69" s="16" t="s">
        <v>40</v>
      </c>
      <c r="B69" s="15" t="s">
        <v>88</v>
      </c>
      <c r="C69" s="32">
        <v>117.51</v>
      </c>
    </row>
    <row r="70" spans="1:3">
      <c r="A70" s="16" t="s">
        <v>42</v>
      </c>
      <c r="B70" s="15" t="s">
        <v>89</v>
      </c>
      <c r="C70" s="32">
        <v>117.51</v>
      </c>
    </row>
    <row r="71" spans="1:3">
      <c r="A71" s="16"/>
      <c r="B71" s="11" t="s">
        <v>90</v>
      </c>
      <c r="C71" s="34">
        <v>0</v>
      </c>
    </row>
    <row r="72" spans="1:3">
      <c r="A72" s="16"/>
      <c r="B72" s="11" t="s">
        <v>90</v>
      </c>
      <c r="C72" s="34">
        <v>0</v>
      </c>
    </row>
    <row r="73" spans="1:3">
      <c r="A73" s="16"/>
      <c r="B73" s="17" t="s">
        <v>91</v>
      </c>
      <c r="C73" s="34">
        <v>0</v>
      </c>
    </row>
    <row r="74" spans="1:3" ht="15.75">
      <c r="A74" s="16"/>
      <c r="B74" s="19" t="s">
        <v>92</v>
      </c>
      <c r="C74" s="34">
        <v>82521.94</v>
      </c>
    </row>
    <row r="75" spans="1:3" ht="31.5">
      <c r="A75" s="38" t="s">
        <v>93</v>
      </c>
      <c r="B75" s="8" t="s">
        <v>94</v>
      </c>
      <c r="C75" s="32">
        <v>0</v>
      </c>
    </row>
    <row r="76" spans="1:3">
      <c r="A76" s="38"/>
      <c r="B76" s="15" t="s">
        <v>95</v>
      </c>
      <c r="C76" s="34">
        <v>574.6</v>
      </c>
    </row>
    <row r="77" spans="1:3">
      <c r="A77" s="38"/>
      <c r="B77" s="17" t="s">
        <v>96</v>
      </c>
      <c r="C77" s="34">
        <v>486</v>
      </c>
    </row>
    <row r="78" spans="1:3" ht="13.5" customHeight="1">
      <c r="A78" s="38"/>
      <c r="B78" s="9" t="s">
        <v>97</v>
      </c>
      <c r="C78" s="34">
        <v>1915.5</v>
      </c>
    </row>
    <row r="79" spans="1:3">
      <c r="A79" s="16"/>
      <c r="B79" s="20" t="s">
        <v>98</v>
      </c>
      <c r="C79" s="34">
        <v>1908.4</v>
      </c>
    </row>
    <row r="80" spans="1:3" ht="15.75">
      <c r="A80" s="38"/>
      <c r="B80" s="8" t="s">
        <v>99</v>
      </c>
      <c r="C80" s="33">
        <f>SUM(C56:C79)</f>
        <v>101321.914</v>
      </c>
    </row>
    <row r="81" spans="1:6" ht="16.5" thickBot="1">
      <c r="A81" s="41" t="s">
        <v>100</v>
      </c>
      <c r="B81" s="11" t="s">
        <v>101</v>
      </c>
      <c r="C81" s="32">
        <v>18679.440000000002</v>
      </c>
    </row>
    <row r="82" spans="1:6" ht="16.5" thickBot="1">
      <c r="A82" s="42">
        <v>11</v>
      </c>
      <c r="B82" s="21" t="s">
        <v>102</v>
      </c>
      <c r="C82" s="36">
        <f>C81+C80+C54+C48+C47+C45+C41+C34+C25+C13</f>
        <v>232354.06</v>
      </c>
    </row>
    <row r="83" spans="1:6" ht="15.75">
      <c r="A83" s="43"/>
      <c r="B83" s="23" t="s">
        <v>118</v>
      </c>
      <c r="C83" s="44">
        <v>114735</v>
      </c>
    </row>
    <row r="84" spans="1:6" s="1" customFormat="1" ht="15.75">
      <c r="A84" s="22"/>
      <c r="B84" s="23" t="s">
        <v>107</v>
      </c>
      <c r="C84" s="24">
        <v>111041.95</v>
      </c>
      <c r="D84" s="25"/>
      <c r="E84" s="25"/>
      <c r="F84" s="25"/>
    </row>
    <row r="85" spans="1:6" s="1" customFormat="1" ht="15.75">
      <c r="A85" s="22"/>
      <c r="B85" s="23" t="s">
        <v>119</v>
      </c>
      <c r="C85" s="24">
        <v>17001.22</v>
      </c>
      <c r="D85" s="25"/>
      <c r="E85" s="25"/>
      <c r="F85" s="25"/>
    </row>
    <row r="86" spans="1:6" s="1" customFormat="1" ht="15.75">
      <c r="A86" s="22"/>
      <c r="B86" s="23" t="s">
        <v>109</v>
      </c>
      <c r="C86" s="26">
        <f>C85+C84-C82</f>
        <v>-104310.89</v>
      </c>
      <c r="D86" s="27"/>
      <c r="E86" s="27"/>
      <c r="F86" s="27"/>
    </row>
    <row r="87" spans="1:6" s="1" customFormat="1" ht="15.75">
      <c r="A87" s="22"/>
      <c r="B87" s="23" t="s">
        <v>108</v>
      </c>
      <c r="C87" s="26">
        <f>C86+C5</f>
        <v>-226012.91399999996</v>
      </c>
      <c r="D87" s="27"/>
      <c r="E87" s="27"/>
      <c r="F87" s="27"/>
    </row>
    <row r="88" spans="1:6" s="29" customFormat="1">
      <c r="A88" s="46"/>
      <c r="B88" s="46"/>
      <c r="C88" s="28"/>
    </row>
    <row r="89" spans="1:6" s="29" customFormat="1">
      <c r="A89" s="46"/>
      <c r="B89" s="46"/>
      <c r="C89" s="28"/>
    </row>
    <row r="90" spans="1:6" s="29" customFormat="1">
      <c r="A90" s="46"/>
      <c r="B90" s="46"/>
      <c r="C90" s="28"/>
    </row>
    <row r="91" spans="1:6" s="13" customFormat="1">
      <c r="A91" s="30"/>
      <c r="C91" s="28"/>
    </row>
    <row r="92" spans="1:6" s="13" customFormat="1">
      <c r="A92" s="47"/>
      <c r="B92" s="47"/>
      <c r="C92" s="28"/>
    </row>
    <row r="93" spans="1:6" s="13" customFormat="1">
      <c r="A93" s="30"/>
      <c r="C93" s="28"/>
    </row>
    <row r="94" spans="1:6" s="13" customFormat="1">
      <c r="A94" s="48"/>
      <c r="B94" s="48"/>
      <c r="C94" s="28"/>
    </row>
    <row r="95" spans="1:6" s="13" customFormat="1">
      <c r="A95" s="30"/>
      <c r="C95" s="28"/>
    </row>
    <row r="96" spans="1:6" s="13" customFormat="1">
      <c r="A96" s="48"/>
      <c r="B96" s="48"/>
      <c r="C96" s="28"/>
    </row>
    <row r="97" spans="1:3">
      <c r="A97" s="31"/>
      <c r="C97" s="5"/>
    </row>
    <row r="98" spans="1:3">
      <c r="A98" s="31"/>
      <c r="C98" s="5"/>
    </row>
    <row r="99" spans="1:3">
      <c r="A99" s="31"/>
      <c r="C99" s="5"/>
    </row>
    <row r="100" spans="1:3">
      <c r="A100" s="31"/>
      <c r="C100" s="5"/>
    </row>
    <row r="101" spans="1:3">
      <c r="A101" s="31"/>
      <c r="C101" s="5"/>
    </row>
  </sheetData>
  <mergeCells count="9">
    <mergeCell ref="A96:B96"/>
    <mergeCell ref="A89:B89"/>
    <mergeCell ref="A90:B90"/>
    <mergeCell ref="A1:B1"/>
    <mergeCell ref="A2:B2"/>
    <mergeCell ref="A3:B3"/>
    <mergeCell ref="A88:B88"/>
    <mergeCell ref="A92:B92"/>
    <mergeCell ref="A94:B94"/>
  </mergeCells>
  <phoneticPr fontId="8" type="noConversion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Magazin</cp:lastModifiedBy>
  <cp:lastPrinted>2021-03-24T01:16:12Z</cp:lastPrinted>
  <dcterms:created xsi:type="dcterms:W3CDTF">2021-01-18T02:06:47Z</dcterms:created>
  <dcterms:modified xsi:type="dcterms:W3CDTF">2021-03-24T01:16:28Z</dcterms:modified>
</cp:coreProperties>
</file>