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9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6" i="1"/>
  <c r="C65"/>
  <c r="C63"/>
  <c r="C60"/>
  <c r="C45"/>
  <c r="C38"/>
  <c r="C34"/>
  <c r="C29"/>
  <c r="C20"/>
  <c r="C12"/>
  <c r="C62"/>
</calcChain>
</file>

<file path=xl/sharedStrings.xml><?xml version="1.0" encoding="utf-8"?>
<sst xmlns="http://schemas.openxmlformats.org/spreadsheetml/2006/main" count="98" uniqueCount="97">
  <si>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</si>
  <si>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</si>
  <si>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</si>
  <si>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</si>
  <si>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потолков, окон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</si>
  <si>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</si>
  <si>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</si>
  <si>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</si>
  <si>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</si>
  <si>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</si>
  <si>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</si>
  <si>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</si>
  <si>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</si>
  <si>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</si>
  <si>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</si>
  <si>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</si>
  <si>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</si>
  <si>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</si>
  <si>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</si>
  <si>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</si>
  <si>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</si>
  <si>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</si>
  <si>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</si>
  <si>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</si>
  <si>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</si>
  <si>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</si>
  <si>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</si>
  <si>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</si>
  <si>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</si>
  <si>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</si>
  <si>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в стояке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</si>
  <si>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</si>
  <si>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</si>
  <si>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</si>
  <si>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</si>
  <si>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</si>
  <si>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</si>
  <si>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</si>
  <si>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</si>
  <si>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</si>
  <si>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</si>
  <si>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</si>
  <si>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</si>
  <si>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</si>
  <si>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</si>
  <si>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</si>
  <si>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</si>
  <si>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</si>
  <si>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</si>
  <si>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</si>
  <si>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</si>
  <si>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</si>
  <si>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</si>
  <si>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</si>
  <si>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</si>
  <si>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монтаж светильника уличного освещения:</t>
  </si>
  <si>
    <t>установка светодиодного прожектора ОНЛАЙТ 30 Вт</t>
  </si>
  <si>
    <t>установка выключателя</t>
  </si>
  <si>
    <t>в</t>
  </si>
  <si>
    <t>устройство кабеля АВВГ 2*2,5</t>
  </si>
  <si>
    <t>г</t>
  </si>
  <si>
    <t xml:space="preserve">устройство распредкоробки </t>
  </si>
  <si>
    <t>д</t>
  </si>
  <si>
    <t>работа телевышки</t>
  </si>
  <si>
    <t>Текущий ремонт конструктивных элементов (непредвиденные работы)</t>
  </si>
  <si>
    <t xml:space="preserve">установка   с приставной лестницы на фасад дома  таблички:номера дома и улицы </t>
  </si>
  <si>
    <t>ремонт скамейки с заменой брусков 2200*70*50*3 шт</t>
  </si>
  <si>
    <t>окраска МАФ</t>
  </si>
  <si>
    <t>установка проушин на чердачный люк и закрытие люка на навесной замок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</si>
  <si>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</si>
  <si>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</si>
  <si>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</si>
  <si>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5/1</t>
  </si>
  <si>
    <t xml:space="preserve">Отчет за 2020 г </t>
  </si>
  <si>
    <t xml:space="preserve">       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</si>
  <si>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</si>
  <si>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</si>
  <si>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</si>
  <si>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</si>
  <si>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</si>
  <si>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</si>
  <si>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</si>
  <si>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 xml:space="preserve"> 2.3</t>
  </si>
  <si>
    <t xml:space="preserve"> 2.6</t>
  </si>
  <si>
    <t>3.1.</t>
  </si>
  <si>
    <t xml:space="preserve"> 3.5.1</t>
  </si>
  <si>
    <t xml:space="preserve"> 6.1</t>
  </si>
  <si>
    <t xml:space="preserve"> 6.2</t>
  </si>
  <si>
    <t xml:space="preserve"> 6.3</t>
  </si>
  <si>
    <t xml:space="preserve"> 6. Поверка и обсл.коллект.приборов учета</t>
  </si>
  <si>
    <t xml:space="preserve"> 6.4</t>
  </si>
  <si>
    <t xml:space="preserve"> 6.5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</si>
  <si>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</si>
  <si>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</si>
  <si>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</si>
  <si>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</si>
  <si>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                                   Итого по п.7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</si>
</sst>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6" fillId="0" borderId="2" xfId="0" applyNumberFormat="1" applyFont="1" applyBorder="1" applyAlignment="1">
      <alignment horizontal="center"/>
    </xf>
    <xf numFmtId="0" fontId="6" fillId="0" borderId="0" xfId="0" applyFont="1"/>
    <xf numFmtId="0" fontId="8" fillId="0" borderId="2" xfId="0" applyFont="1" applyBorder="1" applyAlignment="1">
      <alignment horizontal="center"/>
    </xf>
    <xf numFmtId="0" fontId="6" fillId="0" borderId="2" xfId="0" applyFont="1" applyBorder="1"/>
    <xf numFmtId="0" fontId="5" fillId="0" borderId="2" xfId="0" applyFont="1" applyBorder="1"/>
    <xf numFmtId="0" fontId="5" fillId="0" borderId="3" xfId="0" applyFont="1" applyFill="1" applyBorder="1" applyAlignment="1">
      <alignment wrapText="1"/>
    </xf>
    <xf numFmtId="2" fontId="6" fillId="0" borderId="0" xfId="0" applyNumberFormat="1" applyFont="1" applyFill="1" applyAlignment="1">
      <alignment wrapText="1"/>
    </xf>
    <xf numFmtId="0" fontId="9" fillId="0" borderId="2" xfId="1" applyFont="1" applyBorder="1"/>
    <xf numFmtId="0" fontId="3" fillId="0" borderId="2" xfId="1" applyFont="1" applyBorder="1"/>
    <xf numFmtId="2" fontId="10" fillId="0" borderId="2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2" xfId="1" applyFont="1" applyBorder="1" applyAlignment="1"/>
    <xf numFmtId="2" fontId="3" fillId="0" borderId="2" xfId="2" applyNumberFormat="1" applyFont="1" applyFill="1" applyBorder="1" applyAlignment="1"/>
    <xf numFmtId="2" fontId="4" fillId="0" borderId="0" xfId="1" applyNumberFormat="1" applyFont="1"/>
    <xf numFmtId="2" fontId="10" fillId="0" borderId="2" xfId="2" applyNumberFormat="1" applyFont="1" applyBorder="1" applyAlignment="1"/>
    <xf numFmtId="0" fontId="4" fillId="0" borderId="0" xfId="0" applyFont="1"/>
    <xf numFmtId="0" fontId="4" fillId="0" borderId="0" xfId="0" applyFont="1" applyFill="1" applyAlignment="1">
      <alignment wrapText="1"/>
    </xf>
    <xf numFmtId="2" fontId="6" fillId="0" borderId="2" xfId="0" applyNumberFormat="1" applyFont="1" applyFill="1" applyBorder="1" applyAlignment="1">
      <alignment wrapText="1"/>
    </xf>
    <xf numFmtId="2" fontId="6" fillId="0" borderId="2" xfId="0" applyNumberFormat="1" applyFont="1" applyBorder="1" applyAlignment="1"/>
    <xf numFmtId="2" fontId="6" fillId="0" borderId="4" xfId="0" applyNumberFormat="1" applyFont="1" applyBorder="1" applyAlignment="1"/>
    <xf numFmtId="2" fontId="8" fillId="0" borderId="2" xfId="0" applyNumberFormat="1" applyFont="1" applyBorder="1" applyAlignment="1"/>
    <xf numFmtId="2" fontId="8" fillId="0" borderId="2" xfId="0" applyNumberFormat="1" applyFont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2" fontId="6" fillId="0" borderId="0" xfId="0" applyNumberFormat="1" applyFont="1" applyBorder="1"/>
    <xf numFmtId="2" fontId="6" fillId="0" borderId="2" xfId="0" applyNumberFormat="1" applyFont="1" applyBorder="1" applyAlignment="1">
      <alignment wrapText="1"/>
    </xf>
    <xf numFmtId="2" fontId="6" fillId="0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0" xfId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L180"/>
  <sheetViews>
    <sheetView tabSelected="1" topLeftCell="A55" workbookViewId="0">
      <selection activeCell="F11" sqref="F11"/>
    </sheetView>
  </sheetViews>
  <sheetFormatPr defaultColWidth="9.109375" defaultRowHeight="15"/>
  <cols>
    <col min="1" max="1" width="7" style="12" customWidth="1"/>
    <col min="2" max="2" width="79.33203125" style="12" customWidth="1"/>
    <col min="3" max="3" width="14.44140625" style="12" customWidth="1"/>
    <col min="4" max="5" width="9.109375" style="13"/>
    <col min="6" max="201" width="9.109375" style="12"/>
    <col min="202" max="202" width="5.88671875" style="12" customWidth="1"/>
    <col min="203" max="203" width="34.5546875" style="12" customWidth="1"/>
    <col min="204" max="204" width="10.6640625" style="12" customWidth="1"/>
    <col min="205" max="205" width="8.6640625" style="12" customWidth="1"/>
    <col min="206" max="206" width="9" style="12" customWidth="1"/>
    <col min="207" max="207" width="5.88671875" style="12" customWidth="1"/>
    <col min="208" max="208" width="8.6640625" style="12" customWidth="1"/>
    <col min="209" max="209" width="10.88671875" style="12" customWidth="1"/>
    <col min="210" max="211" width="6.6640625" style="12" customWidth="1"/>
    <col min="212" max="212" width="7.5546875" style="12" customWidth="1"/>
    <col min="213" max="215" width="6.6640625" style="12" customWidth="1"/>
    <col min="216" max="217" width="8.109375" style="12" customWidth="1"/>
    <col min="218" max="220" width="6.6640625" style="12" customWidth="1"/>
    <col min="221" max="221" width="12.6640625" style="12" customWidth="1"/>
    <col min="222" max="222" width="11.109375" style="12" customWidth="1"/>
    <col min="223" max="230" width="9.109375" style="12"/>
    <col min="231" max="231" width="8.44140625" style="12" customWidth="1"/>
    <col min="232" max="232" width="9.109375" style="12"/>
    <col min="233" max="233" width="8.44140625" style="12" customWidth="1"/>
    <col min="234" max="240" width="9.109375" style="12"/>
    <col min="241" max="241" width="13.109375" style="12" customWidth="1"/>
    <col min="242" max="242" width="10" style="12" customWidth="1"/>
    <col min="243" max="243" width="8.33203125" style="12" customWidth="1"/>
    <col min="244" max="244" width="7" style="12" customWidth="1"/>
    <col min="245" max="16384" width="9.109375" style="12"/>
  </cols>
  <sheetData>
    <row r="1" spans="1:5" s="4" customFormat="1" ht="15.6">
      <c r="A1" s="51" t="s">
        <v>73</v>
      </c>
      <c r="B1" s="51"/>
    </row>
    <row r="2" spans="1:5" s="4" customFormat="1" ht="15.6">
      <c r="A2" s="51" t="s">
        <v>71</v>
      </c>
      <c r="B2" s="51"/>
    </row>
    <row r="3" spans="1:5" s="4" customFormat="1" ht="15.6">
      <c r="A3" s="51" t="s">
        <v>72</v>
      </c>
      <c r="B3" s="51"/>
    </row>
    <row r="4" spans="1:5" s="4" customFormat="1" ht="15.6">
      <c r="A4" s="5"/>
      <c r="B4" s="5"/>
    </row>
    <row r="5" spans="1:5" s="8" customFormat="1" ht="15.6">
      <c r="A5" s="6" t="s">
        <v>74</v>
      </c>
      <c r="B5" s="7"/>
      <c r="C5" s="47">
        <v>-79938.801999999967</v>
      </c>
    </row>
    <row r="6" spans="1:5" ht="15.6" customHeight="1">
      <c r="A6" s="9"/>
      <c r="B6" s="10" t="s">
        <v>0</v>
      </c>
      <c r="C6" s="35"/>
      <c r="D6" s="12"/>
      <c r="E6" s="12"/>
    </row>
    <row r="7" spans="1:5" ht="15.6">
      <c r="A7" s="42" t="s">
        <v>79</v>
      </c>
      <c r="B7" s="9" t="s">
        <v>1</v>
      </c>
      <c r="C7" s="48"/>
    </row>
    <row r="8" spans="1:5" ht="24" customHeight="1">
      <c r="A8" s="42"/>
      <c r="B8" s="11" t="s">
        <v>2</v>
      </c>
      <c r="C8" s="35">
        <v>3404.7360000000003</v>
      </c>
    </row>
    <row r="9" spans="1:5" ht="15.6">
      <c r="A9" s="42" t="s">
        <v>80</v>
      </c>
      <c r="B9" s="11" t="s">
        <v>3</v>
      </c>
      <c r="C9" s="35">
        <v>0</v>
      </c>
    </row>
    <row r="10" spans="1:5" ht="15.6">
      <c r="A10" s="42"/>
      <c r="B10" s="11" t="s">
        <v>2</v>
      </c>
      <c r="C10" s="35">
        <v>6692.28</v>
      </c>
    </row>
    <row r="11" spans="1:5" ht="45">
      <c r="A11" s="42" t="s">
        <v>81</v>
      </c>
      <c r="B11" s="11" t="s">
        <v>4</v>
      </c>
      <c r="C11" s="35">
        <v>886.48500000000013</v>
      </c>
    </row>
    <row r="12" spans="1:5" ht="15.6">
      <c r="A12" s="42"/>
      <c r="B12" s="15" t="s">
        <v>5</v>
      </c>
      <c r="C12" s="40">
        <f>SUM(C8:C11)</f>
        <v>10983.501</v>
      </c>
    </row>
    <row r="13" spans="1:5" ht="31.2">
      <c r="A13" s="43"/>
      <c r="B13" s="15" t="s">
        <v>6</v>
      </c>
      <c r="C13" s="35"/>
    </row>
    <row r="14" spans="1:5">
      <c r="A14" s="43" t="s">
        <v>7</v>
      </c>
      <c r="B14" s="11" t="s">
        <v>8</v>
      </c>
      <c r="C14" s="35">
        <v>317.32400000000001</v>
      </c>
    </row>
    <row r="15" spans="1:5">
      <c r="A15" s="43" t="s">
        <v>9</v>
      </c>
      <c r="B15" s="11" t="s">
        <v>10</v>
      </c>
      <c r="C15" s="35">
        <v>65.406000000000006</v>
      </c>
    </row>
    <row r="16" spans="1:5">
      <c r="A16" s="43" t="s">
        <v>82</v>
      </c>
      <c r="B16" s="11" t="s">
        <v>12</v>
      </c>
      <c r="C16" s="35">
        <v>185.3</v>
      </c>
    </row>
    <row r="17" spans="1:3">
      <c r="A17" s="43" t="s">
        <v>11</v>
      </c>
      <c r="B17" s="11" t="s">
        <v>14</v>
      </c>
      <c r="C17" s="35">
        <v>2679.3180000000002</v>
      </c>
    </row>
    <row r="18" spans="1:3">
      <c r="A18" s="43" t="s">
        <v>13</v>
      </c>
      <c r="B18" s="11" t="s">
        <v>15</v>
      </c>
      <c r="C18" s="35">
        <v>300</v>
      </c>
    </row>
    <row r="19" spans="1:3" ht="30">
      <c r="A19" s="43" t="s">
        <v>83</v>
      </c>
      <c r="B19" s="11" t="s">
        <v>16</v>
      </c>
      <c r="C19" s="35">
        <v>85.504000000000005</v>
      </c>
    </row>
    <row r="20" spans="1:3" ht="15.6">
      <c r="A20" s="43"/>
      <c r="B20" s="15" t="s">
        <v>17</v>
      </c>
      <c r="C20" s="40">
        <f>SUM(C14:C19)</f>
        <v>3632.8519999999999</v>
      </c>
    </row>
    <row r="21" spans="1:3" ht="15.6">
      <c r="A21" s="43"/>
      <c r="B21" s="15" t="s">
        <v>18</v>
      </c>
      <c r="C21" s="35"/>
    </row>
    <row r="22" spans="1:3" ht="15.6">
      <c r="A22" s="42" t="s">
        <v>84</v>
      </c>
      <c r="B22" s="9" t="s">
        <v>20</v>
      </c>
      <c r="C22" s="48">
        <v>6234.49</v>
      </c>
    </row>
    <row r="23" spans="1:3">
      <c r="A23" s="16" t="s">
        <v>19</v>
      </c>
      <c r="B23" s="9" t="s">
        <v>22</v>
      </c>
      <c r="C23" s="48">
        <v>3471.4680000000003</v>
      </c>
    </row>
    <row r="24" spans="1:3">
      <c r="A24" s="16" t="s">
        <v>21</v>
      </c>
      <c r="B24" s="9" t="s">
        <v>24</v>
      </c>
      <c r="C24" s="48">
        <v>1837.836</v>
      </c>
    </row>
    <row r="25" spans="1:3">
      <c r="A25" s="16" t="s">
        <v>23</v>
      </c>
      <c r="B25" s="9" t="s">
        <v>26</v>
      </c>
      <c r="C25" s="48">
        <v>127.90799999999999</v>
      </c>
    </row>
    <row r="26" spans="1:3">
      <c r="A26" s="16" t="s">
        <v>25</v>
      </c>
      <c r="B26" s="9" t="s">
        <v>28</v>
      </c>
      <c r="C26" s="48">
        <v>0</v>
      </c>
    </row>
    <row r="27" spans="1:3">
      <c r="A27" s="16" t="s">
        <v>85</v>
      </c>
      <c r="B27" s="9" t="s">
        <v>30</v>
      </c>
      <c r="C27" s="48">
        <v>146.18</v>
      </c>
    </row>
    <row r="28" spans="1:3">
      <c r="A28" s="43" t="s">
        <v>27</v>
      </c>
      <c r="B28" s="11" t="s">
        <v>32</v>
      </c>
      <c r="C28" s="35">
        <v>188.01</v>
      </c>
    </row>
    <row r="29" spans="1:3" ht="15.6">
      <c r="A29" s="16"/>
      <c r="B29" s="15" t="s">
        <v>33</v>
      </c>
      <c r="C29" s="40">
        <f>SUM(C22:C28)</f>
        <v>12005.892</v>
      </c>
    </row>
    <row r="30" spans="1:3" ht="15.6">
      <c r="A30" s="16"/>
      <c r="B30" s="15" t="s">
        <v>34</v>
      </c>
      <c r="C30" s="35"/>
    </row>
    <row r="31" spans="1:3" s="17" customFormat="1">
      <c r="A31" s="44" t="s">
        <v>35</v>
      </c>
      <c r="B31" s="9" t="s">
        <v>36</v>
      </c>
      <c r="C31" s="48">
        <v>4166.9439999999995</v>
      </c>
    </row>
    <row r="32" spans="1:3" ht="14.25" customHeight="1">
      <c r="A32" s="45" t="s">
        <v>37</v>
      </c>
      <c r="B32" s="11" t="s">
        <v>38</v>
      </c>
      <c r="C32" s="35">
        <v>1041.7359999999999</v>
      </c>
    </row>
    <row r="33" spans="1:3" ht="16.5" customHeight="1">
      <c r="A33" s="45" t="s">
        <v>39</v>
      </c>
      <c r="B33" s="11" t="s">
        <v>40</v>
      </c>
      <c r="C33" s="35">
        <v>5266.848</v>
      </c>
    </row>
    <row r="34" spans="1:3" ht="15.6">
      <c r="A34" s="45"/>
      <c r="B34" s="15" t="s">
        <v>41</v>
      </c>
      <c r="C34" s="40">
        <f>SUM(C31:C33)</f>
        <v>10475.527999999998</v>
      </c>
    </row>
    <row r="35" spans="1:3" ht="15.6">
      <c r="A35" s="44"/>
      <c r="B35" s="15" t="s">
        <v>42</v>
      </c>
      <c r="C35" s="35"/>
    </row>
    <row r="36" spans="1:3" ht="30">
      <c r="A36" s="45" t="s">
        <v>43</v>
      </c>
      <c r="B36" s="11" t="s">
        <v>44</v>
      </c>
      <c r="C36" s="35">
        <v>5837.9520000000002</v>
      </c>
    </row>
    <row r="37" spans="1:3">
      <c r="A37" s="45" t="s">
        <v>45</v>
      </c>
      <c r="B37" s="11" t="s">
        <v>46</v>
      </c>
      <c r="C37" s="35">
        <v>1649.8560000000004</v>
      </c>
    </row>
    <row r="38" spans="1:3" ht="15.6">
      <c r="A38" s="45"/>
      <c r="B38" s="15" t="s">
        <v>47</v>
      </c>
      <c r="C38" s="40">
        <f>SUM(C36:C37)</f>
        <v>7487.8080000000009</v>
      </c>
    </row>
    <row r="39" spans="1:3" ht="15.6">
      <c r="A39" s="45"/>
      <c r="B39" s="15" t="s">
        <v>89</v>
      </c>
      <c r="C39" s="35"/>
    </row>
    <row r="40" spans="1:3">
      <c r="A40" s="45" t="s">
        <v>86</v>
      </c>
      <c r="B40" s="11" t="s">
        <v>48</v>
      </c>
      <c r="C40" s="35">
        <v>3272.1599999999994</v>
      </c>
    </row>
    <row r="41" spans="1:3">
      <c r="A41" s="45" t="s">
        <v>87</v>
      </c>
      <c r="B41" s="11" t="s">
        <v>49</v>
      </c>
      <c r="C41" s="35">
        <v>4341.8400000000011</v>
      </c>
    </row>
    <row r="42" spans="1:3" ht="45">
      <c r="A42" s="45" t="s">
        <v>88</v>
      </c>
      <c r="B42" s="11" t="s">
        <v>50</v>
      </c>
      <c r="C42" s="35">
        <v>3185.8799999999992</v>
      </c>
    </row>
    <row r="43" spans="1:3" ht="45">
      <c r="A43" s="45" t="s">
        <v>90</v>
      </c>
      <c r="B43" s="11" t="s">
        <v>51</v>
      </c>
      <c r="C43" s="35">
        <v>3185.8799999999992</v>
      </c>
    </row>
    <row r="44" spans="1:3" ht="45">
      <c r="A44" s="45" t="s">
        <v>91</v>
      </c>
      <c r="B44" s="11" t="s">
        <v>52</v>
      </c>
      <c r="C44" s="35">
        <v>3185.8799999999992</v>
      </c>
    </row>
    <row r="45" spans="1:3" ht="15.6">
      <c r="A45" s="45"/>
      <c r="B45" s="15" t="s">
        <v>92</v>
      </c>
      <c r="C45" s="40">
        <f>SUM(C40:C44)</f>
        <v>17171.64</v>
      </c>
    </row>
    <row r="46" spans="1:3" ht="15.6">
      <c r="A46" s="45"/>
      <c r="B46" s="15" t="s">
        <v>93</v>
      </c>
      <c r="C46" s="49"/>
    </row>
    <row r="47" spans="1:3" ht="21.75" customHeight="1">
      <c r="A47" s="45" t="s">
        <v>94</v>
      </c>
      <c r="B47" s="15" t="s">
        <v>53</v>
      </c>
      <c r="C47" s="35">
        <v>0</v>
      </c>
    </row>
    <row r="48" spans="1:3">
      <c r="A48" s="45"/>
      <c r="B48" s="19" t="s">
        <v>54</v>
      </c>
      <c r="C48" s="36">
        <v>370.31</v>
      </c>
    </row>
    <row r="49" spans="1:6" ht="15.6">
      <c r="A49" s="18"/>
      <c r="B49" s="20" t="s">
        <v>55</v>
      </c>
      <c r="C49" s="37">
        <v>0</v>
      </c>
    </row>
    <row r="50" spans="1:6">
      <c r="A50" s="18" t="s">
        <v>29</v>
      </c>
      <c r="B50" s="9" t="s">
        <v>56</v>
      </c>
      <c r="C50" s="37">
        <v>1549.25</v>
      </c>
    </row>
    <row r="51" spans="1:6">
      <c r="A51" s="18" t="s">
        <v>31</v>
      </c>
      <c r="B51" s="9" t="s">
        <v>57</v>
      </c>
      <c r="C51" s="37">
        <v>182.59</v>
      </c>
    </row>
    <row r="52" spans="1:6">
      <c r="A52" s="18" t="s">
        <v>58</v>
      </c>
      <c r="B52" s="9" t="s">
        <v>59</v>
      </c>
      <c r="C52" s="37">
        <v>1044.192</v>
      </c>
    </row>
    <row r="53" spans="1:6">
      <c r="A53" s="18" t="s">
        <v>60</v>
      </c>
      <c r="B53" s="9" t="s">
        <v>61</v>
      </c>
      <c r="C53" s="37">
        <v>181.84</v>
      </c>
    </row>
    <row r="54" spans="1:6">
      <c r="A54" s="18" t="s">
        <v>62</v>
      </c>
      <c r="B54" s="9" t="s">
        <v>63</v>
      </c>
      <c r="C54" s="37">
        <v>734</v>
      </c>
    </row>
    <row r="55" spans="1:6" ht="31.2">
      <c r="A55" s="45" t="s">
        <v>95</v>
      </c>
      <c r="B55" s="15" t="s">
        <v>64</v>
      </c>
      <c r="C55" s="35">
        <v>0</v>
      </c>
    </row>
    <row r="56" spans="1:6" ht="30">
      <c r="A56" s="14"/>
      <c r="B56" s="9" t="s">
        <v>65</v>
      </c>
      <c r="C56" s="38">
        <v>282.77999999999997</v>
      </c>
    </row>
    <row r="57" spans="1:6">
      <c r="A57" s="14"/>
      <c r="B57" s="9" t="s">
        <v>66</v>
      </c>
      <c r="C57" s="39">
        <v>1568.82</v>
      </c>
    </row>
    <row r="58" spans="1:6">
      <c r="A58" s="14"/>
      <c r="B58" s="9" t="s">
        <v>67</v>
      </c>
      <c r="C58" s="39">
        <v>288.66500000000002</v>
      </c>
    </row>
    <row r="59" spans="1:6" ht="14.25" customHeight="1">
      <c r="A59" s="14"/>
      <c r="B59" s="9" t="s">
        <v>68</v>
      </c>
      <c r="C59" s="38">
        <v>486</v>
      </c>
    </row>
    <row r="60" spans="1:6" ht="15.6">
      <c r="A60" s="14"/>
      <c r="B60" s="15" t="s">
        <v>96</v>
      </c>
      <c r="C60" s="40">
        <f>SUM(C47:C59)</f>
        <v>6688.4470000000001</v>
      </c>
    </row>
    <row r="61" spans="1:6" ht="16.2" thickBot="1">
      <c r="A61" s="45">
        <v>8</v>
      </c>
      <c r="B61" s="11" t="s">
        <v>69</v>
      </c>
      <c r="C61" s="40">
        <v>16498.559999999994</v>
      </c>
    </row>
    <row r="62" spans="1:6" ht="16.2" thickBot="1">
      <c r="A62" s="46">
        <v>9</v>
      </c>
      <c r="B62" s="21" t="s">
        <v>70</v>
      </c>
      <c r="C62" s="41">
        <f>C61+C60+C45+C38+C34+C29+C20+C12</f>
        <v>84944.228000000003</v>
      </c>
      <c r="D62" s="22"/>
    </row>
    <row r="63" spans="1:6" s="28" customFormat="1" ht="13.8">
      <c r="A63" s="23"/>
      <c r="B63" s="24" t="s">
        <v>75</v>
      </c>
      <c r="C63" s="25">
        <f>81146.56</f>
        <v>81146.559999999998</v>
      </c>
      <c r="D63" s="26"/>
      <c r="E63" s="27"/>
      <c r="F63" s="27"/>
    </row>
    <row r="64" spans="1:6" s="1" customFormat="1" ht="13.8">
      <c r="A64" s="29"/>
      <c r="B64" s="24" t="s">
        <v>76</v>
      </c>
      <c r="C64" s="30">
        <v>72832.84</v>
      </c>
      <c r="D64" s="31"/>
      <c r="E64" s="31"/>
      <c r="F64" s="31"/>
    </row>
    <row r="65" spans="1:6" s="1" customFormat="1" ht="13.8">
      <c r="A65" s="23"/>
      <c r="B65" s="24" t="s">
        <v>78</v>
      </c>
      <c r="C65" s="32">
        <f>C64-C62</f>
        <v>-12111.388000000006</v>
      </c>
      <c r="D65" s="27"/>
      <c r="E65" s="27"/>
      <c r="F65" s="27"/>
    </row>
    <row r="66" spans="1:6" s="1" customFormat="1" ht="13.8">
      <c r="A66" s="23"/>
      <c r="B66" s="24" t="s">
        <v>77</v>
      </c>
      <c r="C66" s="32">
        <f>C65+C5</f>
        <v>-92050.189999999973</v>
      </c>
      <c r="D66" s="27"/>
      <c r="E66" s="27"/>
      <c r="F66" s="27"/>
    </row>
    <row r="67" spans="1:6" s="2" customFormat="1" ht="13.8">
      <c r="A67" s="52"/>
      <c r="B67" s="52"/>
    </row>
    <row r="68" spans="1:6" s="2" customFormat="1" ht="13.8">
      <c r="A68" s="52"/>
      <c r="B68" s="52"/>
    </row>
    <row r="69" spans="1:6" s="2" customFormat="1" ht="13.8">
      <c r="A69" s="52"/>
      <c r="B69" s="52"/>
    </row>
    <row r="70" spans="1:6" s="33" customFormat="1" ht="13.8"/>
    <row r="71" spans="1:6" s="33" customFormat="1" ht="13.8">
      <c r="A71" s="53"/>
      <c r="B71" s="53"/>
    </row>
    <row r="72" spans="1:6" s="33" customFormat="1" ht="13.8"/>
    <row r="73" spans="1:6" s="33" customFormat="1" ht="13.8">
      <c r="A73" s="50"/>
      <c r="B73" s="50"/>
    </row>
    <row r="74" spans="1:6" s="33" customFormat="1" ht="13.8"/>
    <row r="75" spans="1:6" s="33" customFormat="1" ht="13.8">
      <c r="A75" s="50"/>
      <c r="B75" s="50"/>
    </row>
    <row r="76" spans="1:6" s="3" customFormat="1" ht="13.8">
      <c r="A76" s="34"/>
      <c r="B76" s="34"/>
      <c r="C76" s="34"/>
    </row>
    <row r="77" spans="1:6" s="3" customFormat="1" ht="13.8">
      <c r="A77" s="34"/>
      <c r="B77" s="34"/>
      <c r="C77" s="34"/>
    </row>
    <row r="78" spans="1:6" s="3" customFormat="1" ht="13.8">
      <c r="A78" s="34"/>
      <c r="B78" s="34"/>
      <c r="C78" s="34"/>
    </row>
    <row r="79" spans="1:6" s="3" customFormat="1" ht="13.8">
      <c r="A79" s="34"/>
      <c r="B79" s="34"/>
      <c r="C79" s="34"/>
    </row>
    <row r="80" spans="1:6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5" spans="1:3">
      <c r="A85" s="13"/>
      <c r="B85" s="13"/>
      <c r="C85" s="13"/>
    </row>
    <row r="86" spans="1:3">
      <c r="A86" s="13"/>
      <c r="B86" s="13"/>
      <c r="C86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8" spans="1:3">
      <c r="A98" s="13"/>
      <c r="B98" s="13"/>
      <c r="C98" s="13"/>
    </row>
    <row r="99" spans="1:3">
      <c r="A99" s="13"/>
      <c r="B99" s="13"/>
      <c r="C99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7" spans="1:3">
      <c r="A107" s="13"/>
      <c r="B107" s="13"/>
      <c r="C107" s="13"/>
    </row>
    <row r="108" spans="1:3">
      <c r="A108" s="13"/>
      <c r="B108" s="13"/>
      <c r="C108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116">
      <c r="A113" s="13"/>
      <c r="B113" s="13"/>
      <c r="C113" s="13"/>
    </row>
    <row r="114" spans="1:116">
      <c r="A114" s="13"/>
      <c r="B114" s="13"/>
      <c r="C114" s="13"/>
    </row>
    <row r="115" spans="1:116">
      <c r="A115" s="13"/>
      <c r="B115" s="13"/>
      <c r="C115" s="13"/>
    </row>
    <row r="116" spans="1:116">
      <c r="A116" s="13"/>
      <c r="B116" s="13"/>
      <c r="C116" s="13"/>
    </row>
    <row r="117" spans="1:116">
      <c r="A117" s="13"/>
      <c r="B117" s="13"/>
      <c r="C117" s="13"/>
    </row>
    <row r="118" spans="1:116">
      <c r="A118" s="13"/>
      <c r="B118" s="13"/>
      <c r="C118" s="13"/>
    </row>
    <row r="119" spans="1:116">
      <c r="A119" s="13"/>
      <c r="B119" s="13"/>
      <c r="C119" s="13"/>
    </row>
    <row r="120" spans="1:116">
      <c r="A120" s="13"/>
      <c r="B120" s="13"/>
      <c r="C120" s="13"/>
    </row>
    <row r="121" spans="1:116" s="13" customFormat="1"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</row>
    <row r="122" spans="1:116" s="13" customFormat="1"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</row>
    <row r="123" spans="1:116" s="13" customFormat="1"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</row>
    <row r="124" spans="1:116" s="13" customFormat="1"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</row>
    <row r="125" spans="1:116" s="13" customFormat="1"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</row>
    <row r="126" spans="1:116" s="13" customFormat="1"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</row>
    <row r="127" spans="1:116" s="13" customFormat="1"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</row>
    <row r="128" spans="1:116" s="13" customFormat="1"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</row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</sheetData>
  <mergeCells count="9">
    <mergeCell ref="A75:B75"/>
    <mergeCell ref="A3:B3"/>
    <mergeCell ref="A1:B1"/>
    <mergeCell ref="A2:B2"/>
    <mergeCell ref="A68:B68"/>
    <mergeCell ref="A69:B69"/>
    <mergeCell ref="A71:B71"/>
    <mergeCell ref="A73:B73"/>
    <mergeCell ref="A67:B67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2021-01-15T06:34:41Z</dcterms:created>
  <dcterms:modified xsi:type="dcterms:W3CDTF">2021-03-23T08:01:26Z</dcterms:modified>
</cp:coreProperties>
</file>