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г ЖЭК 4\"/>
    </mc:Choice>
  </mc:AlternateContent>
  <bookViews>
    <workbookView xWindow="0" yWindow="0" windowWidth="19320" windowHeight="135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56" i="1" l="1"/>
  <c r="C57" i="1" l="1"/>
  <c r="C51" i="1"/>
  <c r="C43" i="1"/>
  <c r="C36" i="1"/>
  <c r="C33" i="1"/>
  <c r="C28" i="1"/>
  <c r="C20" i="1"/>
  <c r="C53" i="1" s="1"/>
  <c r="C9" i="1"/>
</calcChain>
</file>

<file path=xl/sharedStrings.xml><?xml version="1.0" encoding="utf-8"?>
<sst xmlns="http://schemas.openxmlformats.org/spreadsheetml/2006/main" count="85" uniqueCount="84">
  <si>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</si>
  <si>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</si>
  <si>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</si>
  <si>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</si>
  <si>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 xml:space="preserve">            ИТОГО по п. 1 :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</si>
  <si>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</si>
  <si>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</si>
  <si>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</si>
  <si>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</si>
  <si>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</si>
  <si>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</si>
  <si>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>Подметание снега  до 2-х см</t>
  </si>
  <si>
    <t>Подметание снега  более 2-х см</t>
  </si>
  <si>
    <t xml:space="preserve"> 2.5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</si>
  <si>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</si>
  <si>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</si>
  <si>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</si>
  <si>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</si>
  <si>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</si>
  <si>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</si>
  <si>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</si>
  <si>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</si>
  <si>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</si>
  <si>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</si>
  <si>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</si>
  <si>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</si>
  <si>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</si>
  <si>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</si>
  <si>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</si>
  <si>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</si>
  <si>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</si>
  <si>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</si>
  <si>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(констр.элем.) Прочистка засоренных неисправн.в системах вентиляции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</si>
  <si>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</si>
  <si>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</si>
  <si>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</si>
  <si>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</si>
  <si>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</si>
  <si>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</si>
  <si>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</si>
  <si>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</si>
  <si>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</si>
  <si>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</si>
  <si>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Обслуживание общедомовых приборов учета гор воды</t>
  </si>
  <si>
    <t>Обслуживание общедомовых приборов учета холодной воды</t>
  </si>
  <si>
    <t>Снятие и запись показаний, обработка информации и занесение в компьютер, передача данных энергоснабжающей организации (вода гор.)</t>
  </si>
  <si>
    <t>Снятие и запись показаний, обработка информации и занесение в компьютер, передача данных энергоснабжающей организации (вода хол.)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</si>
  <si>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</si>
  <si>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Текущий ремонт систем водоснабжения и водоотведения (непредвиденные работы</t>
  </si>
  <si>
    <t>устранение засора канализационного выпуска Ду 100 мм (кв.№ 1,2)</t>
  </si>
  <si>
    <t>Текущий ремонт систем конструкт.элементов) (непредвиденные работы</t>
  </si>
  <si>
    <t>очистка подъездного козырька от снега с перекидыванием в валы, толщ.более 70 см</t>
  </si>
  <si>
    <t>открытие подвальных продухов</t>
  </si>
  <si>
    <t>установка информационной таблички (крыльцо)</t>
  </si>
  <si>
    <t>Управление многоквартирным домом</t>
  </si>
  <si>
    <t xml:space="preserve">   Сумма затрат по дому   :</t>
  </si>
  <si>
    <t>по управлению и обслуживанию</t>
  </si>
  <si>
    <t>МКД по ул.Калинина 15</t>
  </si>
  <si>
    <t>1. Содержание помещений общего пользования</t>
  </si>
  <si>
    <t xml:space="preserve">Отчет за 2020 г. 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</si>
  <si>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</si>
  <si>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</si>
  <si>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</si>
  <si>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</si>
  <si>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Результат на 01.01.2020 г. ("+" экономия, "-" перерасход)</t>
  </si>
  <si>
    <t>2.8.</t>
  </si>
  <si>
    <t xml:space="preserve">   2. Уборка придомовой территории, входящей в состав общего имущества</t>
  </si>
  <si>
    <t xml:space="preserve"> 2.4</t>
  </si>
  <si>
    <t>3.2.</t>
  </si>
  <si>
    <t>3.3.</t>
  </si>
  <si>
    <t>3.4.</t>
  </si>
  <si>
    <t>3.5.</t>
  </si>
  <si>
    <t>3.6.</t>
  </si>
  <si>
    <t xml:space="preserve"> 6. Поверка и обслуживание общедомовых приборов учета.</t>
  </si>
  <si>
    <t xml:space="preserve"> 6.1</t>
  </si>
  <si>
    <t xml:space="preserve"> 6.2</t>
  </si>
  <si>
    <t xml:space="preserve"> 6.3</t>
  </si>
  <si>
    <t xml:space="preserve"> 6.4</t>
  </si>
  <si>
    <t xml:space="preserve"> 6.5</t>
  </si>
  <si>
    <t xml:space="preserve">            ИТОГО по п. 6 :</t>
  </si>
  <si>
    <t xml:space="preserve">  7. Текущий ремонт (непредвиденные работы)</t>
  </si>
  <si>
    <t>7.1.</t>
  </si>
  <si>
    <t xml:space="preserve"> 7.2</t>
  </si>
  <si>
    <t xml:space="preserve">            ИТОГО по п. 7: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</si>
</sst>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b/>
      <i/>
      <sz val="12"/>
      <name val="Arial"/>
      <family val="2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b/>
      <i/>
      <sz val="12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6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15" fillId="0" borderId="0" xfId="1" applyNumberFormat="1" applyFont="1"/>
    <xf numFmtId="0" fontId="15" fillId="0" borderId="0" xfId="1" applyFont="1"/>
    <xf numFmtId="0" fontId="4" fillId="0" borderId="0" xfId="0" applyFont="1" applyFill="1" applyAlignment="1">
      <alignment vertical="center"/>
    </xf>
    <xf numFmtId="2" fontId="4" fillId="0" borderId="0" xfId="1" applyNumberFormat="1" applyFont="1"/>
    <xf numFmtId="2" fontId="3" fillId="0" borderId="1" xfId="2" applyNumberFormat="1" applyFont="1" applyBorder="1" applyAlignment="1">
      <alignment wrapText="1"/>
    </xf>
    <xf numFmtId="2" fontId="11" fillId="0" borderId="1" xfId="0" applyNumberFormat="1" applyFont="1" applyFill="1" applyBorder="1" applyAlignment="1">
      <alignment vertical="center" wrapText="1"/>
    </xf>
    <xf numFmtId="2" fontId="11" fillId="0" borderId="0" xfId="0" applyNumberFormat="1" applyFont="1" applyFill="1" applyBorder="1" applyAlignment="1">
      <alignment vertical="center"/>
    </xf>
    <xf numFmtId="2" fontId="11" fillId="0" borderId="0" xfId="0" applyNumberFormat="1" applyFont="1" applyFill="1" applyBorder="1" applyAlignment="1">
      <alignment vertical="center" wrapText="1"/>
    </xf>
    <xf numFmtId="2" fontId="6" fillId="0" borderId="0" xfId="0" applyNumberFormat="1" applyFont="1" applyFill="1" applyBorder="1" applyAlignment="1">
      <alignment vertical="center" wrapText="1"/>
    </xf>
    <xf numFmtId="2" fontId="14" fillId="0" borderId="1" xfId="0" applyNumberFormat="1" applyFont="1" applyFill="1" applyBorder="1" applyAlignment="1">
      <alignment vertical="center"/>
    </xf>
    <xf numFmtId="2" fontId="14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5" fillId="0" borderId="4" xfId="0" applyNumberFormat="1" applyFont="1" applyFill="1" applyBorder="1" applyAlignment="1">
      <alignment vertical="center" wrapText="1"/>
    </xf>
    <xf numFmtId="2" fontId="5" fillId="0" borderId="6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wrapText="1"/>
    </xf>
    <xf numFmtId="0" fontId="4" fillId="0" borderId="0" xfId="0" applyNumberFormat="1" applyFont="1" applyBorder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topLeftCell="A35" workbookViewId="0">
      <selection activeCell="F48" sqref="F48"/>
    </sheetView>
  </sheetViews>
  <sheetFormatPr defaultRowHeight="15.75" x14ac:dyDescent="0.25"/>
  <cols>
    <col min="1" max="1" width="5.42578125" style="36" customWidth="1"/>
    <col min="2" max="2" width="73.28515625" style="35" customWidth="1"/>
    <col min="3" max="3" width="18.28515625" style="36" customWidth="1"/>
    <col min="4" max="192" width="9.140625" style="35"/>
    <col min="193" max="193" width="5.42578125" style="35" customWidth="1"/>
    <col min="194" max="194" width="46" style="35" customWidth="1"/>
    <col min="195" max="198" width="9.140625" style="35"/>
    <col min="199" max="203" width="8.85546875" style="35" customWidth="1"/>
    <col min="204" max="204" width="10.5703125" style="35" customWidth="1"/>
    <col min="205" max="212" width="8.85546875" style="35" customWidth="1"/>
    <col min="213" max="248" width="9.140625" style="35"/>
    <col min="249" max="249" width="12" style="35" customWidth="1"/>
    <col min="250" max="16384" width="9.140625" style="35"/>
  </cols>
  <sheetData>
    <row r="1" spans="1:3" s="8" customFormat="1" x14ac:dyDescent="0.25">
      <c r="A1" s="55" t="s">
        <v>59</v>
      </c>
      <c r="B1" s="55"/>
      <c r="C1" s="7"/>
    </row>
    <row r="2" spans="1:3" s="8" customFormat="1" x14ac:dyDescent="0.25">
      <c r="A2" s="55" t="s">
        <v>56</v>
      </c>
      <c r="B2" s="55"/>
      <c r="C2" s="7"/>
    </row>
    <row r="3" spans="1:3" s="8" customFormat="1" x14ac:dyDescent="0.25">
      <c r="A3" s="55" t="s">
        <v>57</v>
      </c>
      <c r="B3" s="55"/>
      <c r="C3" s="7"/>
    </row>
    <row r="4" spans="1:3" s="8" customFormat="1" x14ac:dyDescent="0.25">
      <c r="A4" s="9"/>
      <c r="B4" s="9"/>
      <c r="C4" s="7"/>
    </row>
    <row r="5" spans="1:3" s="12" customFormat="1" x14ac:dyDescent="0.25">
      <c r="A5" s="10"/>
      <c r="B5" s="11" t="s">
        <v>64</v>
      </c>
      <c r="C5" s="53">
        <v>16404.39153333331</v>
      </c>
    </row>
    <row r="6" spans="1:3" s="12" customFormat="1" x14ac:dyDescent="0.25">
      <c r="A6" s="13"/>
      <c r="B6" s="14" t="s">
        <v>58</v>
      </c>
      <c r="C6" s="14"/>
    </row>
    <row r="7" spans="1:3" s="16" customFormat="1" ht="34.5" customHeight="1" x14ac:dyDescent="0.25">
      <c r="A7" s="15" t="s">
        <v>0</v>
      </c>
      <c r="B7" s="2" t="s">
        <v>1</v>
      </c>
      <c r="C7" s="44">
        <v>6465.5759999999991</v>
      </c>
    </row>
    <row r="8" spans="1:3" s="16" customFormat="1" ht="24.75" customHeight="1" x14ac:dyDescent="0.25">
      <c r="A8" s="15" t="s">
        <v>2</v>
      </c>
      <c r="B8" s="2" t="s">
        <v>3</v>
      </c>
      <c r="C8" s="44">
        <v>6905.8080000000018</v>
      </c>
    </row>
    <row r="9" spans="1:3" s="16" customFormat="1" x14ac:dyDescent="0.25">
      <c r="A9" s="15"/>
      <c r="B9" s="17" t="s">
        <v>4</v>
      </c>
      <c r="C9" s="48">
        <f>SUM(C7:C8)</f>
        <v>13371.384000000002</v>
      </c>
    </row>
    <row r="10" spans="1:3" s="16" customFormat="1" x14ac:dyDescent="0.25">
      <c r="A10" s="18"/>
      <c r="B10" s="19" t="s">
        <v>66</v>
      </c>
      <c r="C10" s="45"/>
    </row>
    <row r="11" spans="1:3" s="16" customFormat="1" ht="26.25" customHeight="1" x14ac:dyDescent="0.25">
      <c r="A11" s="15" t="s">
        <v>5</v>
      </c>
      <c r="B11" s="2" t="s">
        <v>6</v>
      </c>
      <c r="C11" s="44">
        <v>4210.079999999999</v>
      </c>
    </row>
    <row r="12" spans="1:3" s="16" customFormat="1" ht="25.5" customHeight="1" x14ac:dyDescent="0.25">
      <c r="A12" s="21" t="s">
        <v>7</v>
      </c>
      <c r="B12" s="2" t="s">
        <v>8</v>
      </c>
      <c r="C12" s="44">
        <v>645.24800000000005</v>
      </c>
    </row>
    <row r="13" spans="1:3" s="16" customFormat="1" ht="24.75" customHeight="1" x14ac:dyDescent="0.25">
      <c r="A13" s="21" t="s">
        <v>9</v>
      </c>
      <c r="B13" s="2" t="s">
        <v>10</v>
      </c>
      <c r="C13" s="44">
        <v>149.95200000000003</v>
      </c>
    </row>
    <row r="14" spans="1:3" s="16" customFormat="1" ht="18.75" customHeight="1" x14ac:dyDescent="0.25">
      <c r="A14" s="22" t="s">
        <v>67</v>
      </c>
      <c r="B14" s="2" t="s">
        <v>11</v>
      </c>
      <c r="C14" s="44">
        <v>7771.7</v>
      </c>
    </row>
    <row r="15" spans="1:3" s="16" customFormat="1" ht="21" customHeight="1" x14ac:dyDescent="0.25">
      <c r="A15" s="22" t="s">
        <v>13</v>
      </c>
      <c r="B15" s="2" t="s">
        <v>12</v>
      </c>
      <c r="C15" s="44">
        <v>9074.25</v>
      </c>
    </row>
    <row r="16" spans="1:3" s="16" customFormat="1" ht="33" customHeight="1" x14ac:dyDescent="0.25">
      <c r="A16" s="22" t="s">
        <v>15</v>
      </c>
      <c r="B16" s="2" t="s">
        <v>14</v>
      </c>
      <c r="C16" s="44">
        <v>1286</v>
      </c>
    </row>
    <row r="17" spans="1:3" s="16" customFormat="1" ht="30" x14ac:dyDescent="0.25">
      <c r="A17" s="22" t="s">
        <v>17</v>
      </c>
      <c r="B17" s="2" t="s">
        <v>16</v>
      </c>
      <c r="C17" s="44">
        <v>286.72000000000003</v>
      </c>
    </row>
    <row r="18" spans="1:3" s="16" customFormat="1" ht="33.75" customHeight="1" x14ac:dyDescent="0.25">
      <c r="A18" s="22" t="s">
        <v>65</v>
      </c>
      <c r="B18" s="2" t="s">
        <v>18</v>
      </c>
      <c r="C18" s="44">
        <v>3253.5039999999995</v>
      </c>
    </row>
    <row r="19" spans="1:3" s="16" customFormat="1" ht="24" customHeight="1" x14ac:dyDescent="0.25">
      <c r="A19" s="22" t="s">
        <v>19</v>
      </c>
      <c r="B19" s="2" t="s">
        <v>20</v>
      </c>
      <c r="C19" s="44">
        <v>130.35599999999999</v>
      </c>
    </row>
    <row r="20" spans="1:3" s="16" customFormat="1" ht="19.5" customHeight="1" x14ac:dyDescent="0.25">
      <c r="A20" s="22"/>
      <c r="B20" s="17" t="s">
        <v>21</v>
      </c>
      <c r="C20" s="48">
        <f>SUM(C11:C19)</f>
        <v>26807.81</v>
      </c>
    </row>
    <row r="21" spans="1:3" s="24" customFormat="1" ht="24" customHeight="1" x14ac:dyDescent="0.25">
      <c r="A21" s="20"/>
      <c r="B21" s="23" t="s">
        <v>22</v>
      </c>
      <c r="C21" s="45"/>
    </row>
    <row r="22" spans="1:3" s="24" customFormat="1" ht="45" customHeight="1" x14ac:dyDescent="0.25">
      <c r="A22" s="54" t="s">
        <v>23</v>
      </c>
      <c r="B22" s="2" t="s">
        <v>24</v>
      </c>
      <c r="C22" s="44"/>
    </row>
    <row r="23" spans="1:3" s="24" customFormat="1" ht="17.25" customHeight="1" x14ac:dyDescent="0.25">
      <c r="A23" s="54" t="s">
        <v>68</v>
      </c>
      <c r="B23" s="2" t="s">
        <v>25</v>
      </c>
      <c r="C23" s="44">
        <v>7066.51</v>
      </c>
    </row>
    <row r="24" spans="1:3" s="24" customFormat="1" ht="15.75" customHeight="1" x14ac:dyDescent="0.25">
      <c r="A24" s="54" t="s">
        <v>69</v>
      </c>
      <c r="B24" s="2" t="s">
        <v>26</v>
      </c>
      <c r="C24" s="44">
        <v>3202.29</v>
      </c>
    </row>
    <row r="25" spans="1:3" s="24" customFormat="1" ht="16.5" customHeight="1" x14ac:dyDescent="0.25">
      <c r="A25" s="54" t="s">
        <v>70</v>
      </c>
      <c r="B25" s="2" t="s">
        <v>27</v>
      </c>
      <c r="C25" s="44">
        <v>117.99</v>
      </c>
    </row>
    <row r="26" spans="1:3" s="24" customFormat="1" ht="15.75" customHeight="1" x14ac:dyDescent="0.25">
      <c r="A26" s="54" t="s">
        <v>71</v>
      </c>
      <c r="B26" s="2" t="s">
        <v>28</v>
      </c>
      <c r="C26" s="44">
        <v>1695.33</v>
      </c>
    </row>
    <row r="27" spans="1:3" s="24" customFormat="1" ht="18" customHeight="1" x14ac:dyDescent="0.25">
      <c r="A27" s="54" t="s">
        <v>72</v>
      </c>
      <c r="B27" s="2" t="s">
        <v>29</v>
      </c>
      <c r="C27" s="44">
        <v>3215.96</v>
      </c>
    </row>
    <row r="28" spans="1:3" s="24" customFormat="1" ht="20.25" customHeight="1" x14ac:dyDescent="0.25">
      <c r="A28" s="54"/>
      <c r="B28" s="17" t="s">
        <v>21</v>
      </c>
      <c r="C28" s="48">
        <f>SUM(C22:C27)</f>
        <v>15298.079999999998</v>
      </c>
    </row>
    <row r="29" spans="1:3" s="24" customFormat="1" ht="15" x14ac:dyDescent="0.25">
      <c r="A29" s="20"/>
      <c r="B29" s="19" t="s">
        <v>30</v>
      </c>
      <c r="C29" s="45"/>
    </row>
    <row r="30" spans="1:3" s="16" customFormat="1" ht="45" x14ac:dyDescent="0.25">
      <c r="A30" s="15" t="s">
        <v>31</v>
      </c>
      <c r="B30" s="2" t="s">
        <v>32</v>
      </c>
      <c r="C30" s="44">
        <v>1026.567</v>
      </c>
    </row>
    <row r="31" spans="1:3" s="16" customFormat="1" ht="30" x14ac:dyDescent="0.25">
      <c r="A31" s="22" t="s">
        <v>33</v>
      </c>
      <c r="B31" s="2" t="s">
        <v>34</v>
      </c>
      <c r="C31" s="44">
        <v>1026.567</v>
      </c>
    </row>
    <row r="32" spans="1:3" s="16" customFormat="1" ht="45" x14ac:dyDescent="0.25">
      <c r="A32" s="22" t="s">
        <v>35</v>
      </c>
      <c r="B32" s="2" t="s">
        <v>36</v>
      </c>
      <c r="C32" s="44">
        <v>2053.134</v>
      </c>
    </row>
    <row r="33" spans="1:3" s="16" customFormat="1" ht="18" customHeight="1" x14ac:dyDescent="0.25">
      <c r="A33" s="15"/>
      <c r="B33" s="17" t="s">
        <v>37</v>
      </c>
      <c r="C33" s="48">
        <f>SUM(C30:C32)</f>
        <v>4106.268</v>
      </c>
    </row>
    <row r="34" spans="1:3" s="16" customFormat="1" ht="41.25" customHeight="1" x14ac:dyDescent="0.25">
      <c r="A34" s="25" t="s">
        <v>38</v>
      </c>
      <c r="B34" s="17" t="s">
        <v>39</v>
      </c>
      <c r="C34" s="44">
        <v>5784.96</v>
      </c>
    </row>
    <row r="35" spans="1:3" s="16" customFormat="1" ht="24" customHeight="1" x14ac:dyDescent="0.25">
      <c r="A35" s="25" t="s">
        <v>40</v>
      </c>
      <c r="B35" s="17" t="s">
        <v>41</v>
      </c>
      <c r="C35" s="44">
        <v>1634.88</v>
      </c>
    </row>
    <row r="36" spans="1:3" s="16" customFormat="1" x14ac:dyDescent="0.25">
      <c r="A36" s="25"/>
      <c r="B36" s="17" t="s">
        <v>42</v>
      </c>
      <c r="C36" s="49">
        <f>SUM(C34:C35)</f>
        <v>7419.84</v>
      </c>
    </row>
    <row r="37" spans="1:3" s="16" customFormat="1" x14ac:dyDescent="0.25">
      <c r="A37" s="26"/>
      <c r="B37" s="27" t="s">
        <v>73</v>
      </c>
      <c r="C37" s="46"/>
    </row>
    <row r="38" spans="1:3" s="16" customFormat="1" ht="21" customHeight="1" x14ac:dyDescent="0.25">
      <c r="A38" s="15" t="s">
        <v>74</v>
      </c>
      <c r="B38" s="2" t="s">
        <v>43</v>
      </c>
      <c r="C38" s="44">
        <v>3272.1599999999994</v>
      </c>
    </row>
    <row r="39" spans="1:3" s="16" customFormat="1" ht="24" customHeight="1" x14ac:dyDescent="0.25">
      <c r="A39" s="15" t="s">
        <v>75</v>
      </c>
      <c r="B39" s="2" t="s">
        <v>44</v>
      </c>
      <c r="C39" s="44">
        <v>3272.1599999999994</v>
      </c>
    </row>
    <row r="40" spans="1:3" s="16" customFormat="1" ht="45" x14ac:dyDescent="0.25">
      <c r="A40" s="15" t="s">
        <v>76</v>
      </c>
      <c r="B40" s="2" t="s">
        <v>45</v>
      </c>
      <c r="C40" s="44">
        <v>3185.8799999999992</v>
      </c>
    </row>
    <row r="41" spans="1:3" s="16" customFormat="1" ht="45" x14ac:dyDescent="0.25">
      <c r="A41" s="15" t="s">
        <v>77</v>
      </c>
      <c r="B41" s="2" t="s">
        <v>46</v>
      </c>
      <c r="C41" s="44">
        <v>3185.8799999999992</v>
      </c>
    </row>
    <row r="42" spans="1:3" s="16" customFormat="1" ht="45" x14ac:dyDescent="0.25">
      <c r="A42" s="15" t="s">
        <v>78</v>
      </c>
      <c r="B42" s="2" t="s">
        <v>47</v>
      </c>
      <c r="C42" s="44">
        <v>3185.8799999999992</v>
      </c>
    </row>
    <row r="43" spans="1:3" s="16" customFormat="1" x14ac:dyDescent="0.25">
      <c r="A43" s="15"/>
      <c r="B43" s="17" t="s">
        <v>79</v>
      </c>
      <c r="C43" s="49">
        <f>SUM(C38:C42)</f>
        <v>16101.959999999995</v>
      </c>
    </row>
    <row r="44" spans="1:3" s="5" customFormat="1" ht="15" x14ac:dyDescent="0.25">
      <c r="A44" s="28"/>
      <c r="B44" s="29" t="s">
        <v>80</v>
      </c>
      <c r="C44" s="47"/>
    </row>
    <row r="45" spans="1:3" s="5" customFormat="1" ht="34.5" customHeight="1" x14ac:dyDescent="0.25">
      <c r="A45" s="3" t="s">
        <v>81</v>
      </c>
      <c r="B45" s="4" t="s">
        <v>48</v>
      </c>
      <c r="C45" s="30"/>
    </row>
    <row r="46" spans="1:3" s="5" customFormat="1" ht="30" x14ac:dyDescent="0.25">
      <c r="A46" s="3"/>
      <c r="B46" s="6" t="s">
        <v>49</v>
      </c>
      <c r="C46" s="30">
        <v>0</v>
      </c>
    </row>
    <row r="47" spans="1:3" s="5" customFormat="1" ht="38.25" customHeight="1" x14ac:dyDescent="0.25">
      <c r="A47" s="3" t="s">
        <v>82</v>
      </c>
      <c r="B47" s="4" t="s">
        <v>50</v>
      </c>
      <c r="C47" s="30">
        <v>0</v>
      </c>
    </row>
    <row r="48" spans="1:3" s="5" customFormat="1" ht="35.25" customHeight="1" x14ac:dyDescent="0.25">
      <c r="A48" s="3"/>
      <c r="B48" s="30" t="s">
        <v>51</v>
      </c>
      <c r="C48" s="30">
        <v>210.30360000000002</v>
      </c>
    </row>
    <row r="49" spans="1:6" s="5" customFormat="1" ht="15" customHeight="1" x14ac:dyDescent="0.25">
      <c r="A49" s="3"/>
      <c r="B49" s="6" t="s">
        <v>52</v>
      </c>
      <c r="C49" s="30">
        <v>332.56</v>
      </c>
    </row>
    <row r="50" spans="1:6" s="5" customFormat="1" ht="15" customHeight="1" x14ac:dyDescent="0.25">
      <c r="A50" s="3"/>
      <c r="B50" s="6" t="s">
        <v>53</v>
      </c>
      <c r="C50" s="30">
        <v>530.80999999999995</v>
      </c>
    </row>
    <row r="51" spans="1:6" s="5" customFormat="1" x14ac:dyDescent="0.25">
      <c r="A51" s="13"/>
      <c r="B51" s="4" t="s">
        <v>83</v>
      </c>
      <c r="C51" s="50">
        <f>SUM(C45:C50)</f>
        <v>1073.6736000000001</v>
      </c>
    </row>
    <row r="52" spans="1:6" s="5" customFormat="1" ht="24.75" customHeight="1" thickBot="1" x14ac:dyDescent="0.3">
      <c r="A52" s="31">
        <v>8</v>
      </c>
      <c r="B52" s="32" t="s">
        <v>54</v>
      </c>
      <c r="C52" s="51">
        <v>16258.320000000005</v>
      </c>
    </row>
    <row r="53" spans="1:6" s="5" customFormat="1" ht="16.5" thickBot="1" x14ac:dyDescent="0.3">
      <c r="A53" s="33">
        <v>9</v>
      </c>
      <c r="B53" s="34" t="s">
        <v>55</v>
      </c>
      <c r="C53" s="52">
        <f>C9+C20+C28+C33+C36+C43+C51+C52</f>
        <v>100437.33559999999</v>
      </c>
    </row>
    <row r="54" spans="1:6" s="41" customFormat="1" ht="15" x14ac:dyDescent="0.25">
      <c r="A54" s="37"/>
      <c r="B54" s="37" t="s">
        <v>60</v>
      </c>
      <c r="C54" s="38">
        <v>108117.96</v>
      </c>
      <c r="D54" s="39"/>
      <c r="E54" s="40"/>
      <c r="F54" s="40"/>
    </row>
    <row r="55" spans="1:6" s="1" customFormat="1" ht="15" x14ac:dyDescent="0.25">
      <c r="A55" s="37"/>
      <c r="B55" s="37" t="s">
        <v>61</v>
      </c>
      <c r="C55" s="38">
        <v>108007.24</v>
      </c>
      <c r="D55" s="42"/>
      <c r="E55" s="42"/>
      <c r="F55" s="42"/>
    </row>
    <row r="56" spans="1:6" s="1" customFormat="1" ht="15" x14ac:dyDescent="0.25">
      <c r="A56" s="37"/>
      <c r="B56" s="37" t="s">
        <v>63</v>
      </c>
      <c r="C56" s="43">
        <f>C55-C53</f>
        <v>7569.904400000014</v>
      </c>
      <c r="D56" s="40"/>
      <c r="E56" s="40"/>
      <c r="F56" s="40"/>
    </row>
    <row r="57" spans="1:6" s="1" customFormat="1" ht="15" x14ac:dyDescent="0.25">
      <c r="A57" s="37"/>
      <c r="B57" s="37" t="s">
        <v>62</v>
      </c>
      <c r="C57" s="43">
        <f>C56+C5</f>
        <v>23974.295933333324</v>
      </c>
      <c r="D57" s="40"/>
      <c r="E57" s="40"/>
      <c r="F57" s="40"/>
    </row>
    <row r="58" spans="1:6" s="1" customFormat="1" ht="14.25" x14ac:dyDescent="0.25">
      <c r="A58" s="56"/>
      <c r="B58" s="56"/>
      <c r="C58" s="56"/>
    </row>
  </sheetData>
  <mergeCells count="4">
    <mergeCell ref="A1:B1"/>
    <mergeCell ref="A2:B2"/>
    <mergeCell ref="A3:B3"/>
    <mergeCell ref="A58:C58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2021-01-11T04:30:49Z</dcterms:created>
  <dcterms:modified xsi:type="dcterms:W3CDTF">2021-03-09T01:59:24Z</dcterms:modified>
</cp:coreProperties>
</file>