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320" windowHeight="1317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16" i="1"/>
  <c r="C110"/>
  <c r="C115"/>
  <c r="C116"/>
  <c r="C108"/>
  <c r="C59"/>
  <c r="C50"/>
  <c r="C47"/>
  <c r="C40"/>
  <c r="C36"/>
  <c r="C24"/>
</calcChain>
</file>

<file path=xl/sharedStrings.xml><?xml version="1.0" encoding="utf-8"?>
<sst xmlns="http://schemas.openxmlformats.org/spreadsheetml/2006/main" count="166" uniqueCount="158">
  <si>
    <t>1.1.</t>
  </si>
  <si>
    <t>Влажное подметание лестничных площадок и маршей нижних 2-х этажей</t>
  </si>
  <si>
    <t>Влажное подметание лестничных площадок и маршей выше  2-го этажа</t>
  </si>
  <si>
    <t>1.2.</t>
  </si>
  <si>
    <t>Мытье лестничных площадок и маршей нижних 2-х этажей</t>
  </si>
  <si>
    <t>Мытье лестничных площадок и маршей выше 2-го этажа</t>
  </si>
  <si>
    <t>1.3.</t>
  </si>
  <si>
    <t>Влажная протирка стен, дверей, плафонов, оконных  решеток, отопит.приборов, чердачных лестниц, шкафов для эл. счетчиков, почтовых ящиков</t>
  </si>
  <si>
    <t>Очистка кровель от мусора (30%)</t>
  </si>
  <si>
    <t>Удаление с крыш снега и наледи (сбивание сосулей)</t>
  </si>
  <si>
    <t>Техническое содержание лифтов</t>
  </si>
  <si>
    <t>ПТО лифтов</t>
  </si>
  <si>
    <t xml:space="preserve">            ИТОГО по п. 1 :</t>
  </si>
  <si>
    <t>2. Содержание мусоропроводов</t>
  </si>
  <si>
    <t>2.1.</t>
  </si>
  <si>
    <t>Очистка и и дезинфекция клапанов</t>
  </si>
  <si>
    <t>2.2.</t>
  </si>
  <si>
    <t>Подметание пола камер</t>
  </si>
  <si>
    <t>2.3.</t>
  </si>
  <si>
    <t>Удаление мусора из камер</t>
  </si>
  <si>
    <t>2.4.</t>
  </si>
  <si>
    <t>дезинфекция мусоросборников</t>
  </si>
  <si>
    <t>2.5.</t>
  </si>
  <si>
    <t>дезинфекция мусороприемных камер</t>
  </si>
  <si>
    <t>2.6.</t>
  </si>
  <si>
    <t>устранение засоров (клапанов)</t>
  </si>
  <si>
    <t xml:space="preserve">            ИТОГО по п. 2 :</t>
  </si>
  <si>
    <t xml:space="preserve">   3. Уборка придомовой территории, входящей в состав общего имущества</t>
  </si>
  <si>
    <t>Подметание придомовой территории в летний период</t>
  </si>
  <si>
    <t>Подметание снега выше 2-х см</t>
  </si>
  <si>
    <t xml:space="preserve">Подметание снега до 2-х см </t>
  </si>
  <si>
    <t>Очистка урн</t>
  </si>
  <si>
    <t>Посыпка пешеходных дорожек и проездов противогололедными материалами шириной 0,5м</t>
  </si>
  <si>
    <t>Очистка пешеходных дорожек, отмостки, крылец, площадок у подъезда, конт площадок  и проездов вдоль бордюров шириной 0,5 м от наледи и льда</t>
  </si>
  <si>
    <t>Механизированная уборка внутридворовых проездов, очистка территории от уплотненного снега толщиной 20см</t>
  </si>
  <si>
    <t>Кошение газонов</t>
  </si>
  <si>
    <t xml:space="preserve">            ИТОГО по п. 3 :</t>
  </si>
  <si>
    <t>3.1.</t>
  </si>
  <si>
    <t>Ремонт, регулировка, промывка, испытание, консервация, расконсервация системы центрального отопления</t>
  </si>
  <si>
    <t>Замена ламп освещения подъездов, подвалов</t>
  </si>
  <si>
    <t>4.1.</t>
  </si>
  <si>
    <t>Проведение технических осмотров и устранение незначительных неисправностей систем вентиляции (констр.элем.)</t>
  </si>
  <si>
    <t>4.2.</t>
  </si>
  <si>
    <t>Проведение технических осмотров и устранение незначительных неисправностей  систем центр.отопления</t>
  </si>
  <si>
    <t>Проведение технических осмотров, ремонтов и устранение незначительных неисправностей в системах водоснабжения, канализации</t>
  </si>
  <si>
    <t>Ершение канализационного лежака (прочистка)</t>
  </si>
  <si>
    <t>Проведение технических осмотров, ремонтов и устранение незначительных неисправностей в системах  электроснабжения</t>
  </si>
  <si>
    <t xml:space="preserve">            ИТОГО по п. 4 :</t>
  </si>
  <si>
    <t>Аварийное обслуживание внутридомового инжен.сантехнич. и эл.технического оборудования</t>
  </si>
  <si>
    <t>Диспетчерское обслуживание</t>
  </si>
  <si>
    <t xml:space="preserve">            ИТОГО по п. 5 :</t>
  </si>
  <si>
    <t>Дератизация</t>
  </si>
  <si>
    <t>Дезинсекция</t>
  </si>
  <si>
    <t>Обслуживание общедомовых приборов учета тепла</t>
  </si>
  <si>
    <t>Обслуживание общедомовых приборов учета воды</t>
  </si>
  <si>
    <t>Снятие и запись показаний, обработка информации и занесение в компьютер, передача данных энергоснабжающей организации (тепло)</t>
  </si>
  <si>
    <t>Снятие и запись показаний, обработка информации и занесение в компьютер, передача данных энергоснабжающей организации (вода)</t>
  </si>
  <si>
    <t>Снятие и запись показаний, обработка информации и занесение в компьютер, передача данных энергоснабжающей организации (эл.энергия)</t>
  </si>
  <si>
    <t>9.1.</t>
  </si>
  <si>
    <t>Текущий ремонт электрооборудования (непредвиденные работы</t>
  </si>
  <si>
    <t>смена энергосберегающего патрона на лестничном марше</t>
  </si>
  <si>
    <t>замена патрона энергосберегающего на лестничном марше</t>
  </si>
  <si>
    <t>9.2.</t>
  </si>
  <si>
    <t>Текущий ремонт систем водоснабжения и водоотведения (непредвиденные работы)</t>
  </si>
  <si>
    <t>замена участка стояка ХВС Ду 20 мм (чердак-квартира № 55):</t>
  </si>
  <si>
    <t>а</t>
  </si>
  <si>
    <t>устройство трубы гофрированной нержавеющей HFPтермообработанной Лавита</t>
  </si>
  <si>
    <t>б</t>
  </si>
  <si>
    <t>установка муфты нержавейки 15*1/2 BP</t>
  </si>
  <si>
    <t>в</t>
  </si>
  <si>
    <t>устройство крана шарового Giacomini Ду 15 мм</t>
  </si>
  <si>
    <t>г</t>
  </si>
  <si>
    <t>герметизация примыканий силиконовым герметиком</t>
  </si>
  <si>
    <t>устранение засора канализационного коллектора Ду 100 мм</t>
  </si>
  <si>
    <t>установка хомута на стояке ХВС (кв.16)</t>
  </si>
  <si>
    <t>замена вводного водосчетчика:</t>
  </si>
  <si>
    <t>установка водосчетчика ВСКМ 90-40</t>
  </si>
  <si>
    <t>установка  фильтра механической очистки фланцевого Ду 50 мм</t>
  </si>
  <si>
    <t>установка перехода стального Ду 57*45мм</t>
  </si>
  <si>
    <t>установка резьбы Ду 40 мм</t>
  </si>
  <si>
    <t>д</t>
  </si>
  <si>
    <t>установка муфты стальной Ду 40 мм</t>
  </si>
  <si>
    <t>е</t>
  </si>
  <si>
    <t>перемонтаж болтовых соединений (болт М16/гайка М16)</t>
  </si>
  <si>
    <t>ж</t>
  </si>
  <si>
    <t>сварочные работы</t>
  </si>
  <si>
    <t>устранение свищей в узле ввода ПХВ</t>
  </si>
  <si>
    <t>устранение засора канализационного коллектора Ду 50 мм (кв.25)</t>
  </si>
  <si>
    <t>устранение засора канализационного стояка Ду 50 мм (кв.20)</t>
  </si>
  <si>
    <t>устранение канализационного коллектора Ду 100 мм</t>
  </si>
  <si>
    <t>ершение канализационного стояка Ду 50 мм (ст.кв.№25)</t>
  </si>
  <si>
    <t>ершение канализационного стояка Ду 50 мм (стояк кв.№41, чердак-подвал)</t>
  </si>
  <si>
    <t>Текущий ремонт систем конструкт.элементов) (непредвиденные работы</t>
  </si>
  <si>
    <t>установка винового замка с наваренной хоз.цепью (контейнерная)</t>
  </si>
  <si>
    <t>очистка подъездного козырька от снега с перекидыванием в валы, толщ.более  1 м</t>
  </si>
  <si>
    <t>осмотр кровли на наличие течи кровли</t>
  </si>
  <si>
    <t>слив воды в местах протекания кровли</t>
  </si>
  <si>
    <t>закрепление оцинкованного отлива парапета (кровля) вязальной проволокой</t>
  </si>
  <si>
    <t xml:space="preserve">осмотр чердака на наличие течи </t>
  </si>
  <si>
    <t>осмотр кровли</t>
  </si>
  <si>
    <t>укрепление оцинкованных свесов парапета</t>
  </si>
  <si>
    <t>Изготовление и установка лотков из металла р-ром (2,5м*0,3м)*3 шт в чердачном помещении</t>
  </si>
  <si>
    <t>Осмотр чердака на наличие течи и слив воды 2,3пп</t>
  </si>
  <si>
    <t>осмотр чердака на наличие течей с кровли и слив воды (над кв.55)</t>
  </si>
  <si>
    <t>Ремонт кровли</t>
  </si>
  <si>
    <t>ремонт кровли с заменой покрытия Линокромом ТКП</t>
  </si>
  <si>
    <t>пропекание  покрытия кровельного ковра</t>
  </si>
  <si>
    <t>ремонт ствола мусоропровода в контейнерной оцинкованным листом 1,0м*0,5м</t>
  </si>
  <si>
    <t>закрытие продухов на чердаке материалом б/у</t>
  </si>
  <si>
    <t>заделка примыкания монтажной пеной оконных блоков L-3,6мп (чердак, 3 штуки)</t>
  </si>
  <si>
    <t xml:space="preserve">            ИТОГО по п. 9 :</t>
  </si>
  <si>
    <t>Управление многоквартирным домом</t>
  </si>
  <si>
    <t xml:space="preserve">   Сумма затрат по дому   :</t>
  </si>
  <si>
    <t>по управлению и обслуживанию</t>
  </si>
  <si>
    <t>МКД по ул.Ленина 1</t>
  </si>
  <si>
    <t>1. Содержание помещений общего пользования</t>
  </si>
  <si>
    <t xml:space="preserve">Отчет за 2020 г. </t>
  </si>
  <si>
    <t>Результат на 01.01.2020г. ("+" экономия, "-" перерасход)</t>
  </si>
  <si>
    <t xml:space="preserve">Итого начислено населению </t>
  </si>
  <si>
    <t xml:space="preserve">Итого оплачено населением </t>
  </si>
  <si>
    <t>Начислено по нежилым помещениям</t>
  </si>
  <si>
    <t>Поступило средств по нежилым помещениям</t>
  </si>
  <si>
    <t>Результат накоплением "+" - экономия "-" - перерасход</t>
  </si>
  <si>
    <t>Результат за 2020 год "+" - экономия "-" - перерасход</t>
  </si>
  <si>
    <t>Уборка мусора с газона в летний период (листья и сучья)</t>
  </si>
  <si>
    <t>Уборка мусора с газона в летний период (случайный мусор))</t>
  </si>
  <si>
    <t>1.4.</t>
  </si>
  <si>
    <t>1.5.</t>
  </si>
  <si>
    <t>1.6.</t>
  </si>
  <si>
    <t>1.7.</t>
  </si>
  <si>
    <t>1.8.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</si>
  <si>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</si>
  <si>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</si>
  <si>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</si>
  <si>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</si>
  <si>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</si>
  <si>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</si>
  <si>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</si>
  <si>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</si>
  <si>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</si>
  <si>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1.9.</t>
  </si>
  <si>
    <t xml:space="preserve">   4. Подготовка многоквартирного дома к сезонной эксплуатации</t>
  </si>
  <si>
    <t xml:space="preserve">   5. Проведение технических осмотров и мелкий ремонт</t>
  </si>
  <si>
    <t>5.1.</t>
  </si>
  <si>
    <t>5.2.</t>
  </si>
  <si>
    <t>5.3.</t>
  </si>
  <si>
    <t>5.4.</t>
  </si>
  <si>
    <t>6.1.</t>
  </si>
  <si>
    <t xml:space="preserve">            ИТОГО по п. 6 :</t>
  </si>
  <si>
    <t>9.3.</t>
  </si>
  <si>
    <t>9.4.</t>
  </si>
  <si>
    <t>9.5.</t>
  </si>
  <si>
    <t xml:space="preserve"> 9. Поверка и обслуживание общедомовых приборов учета.</t>
  </si>
  <si>
    <t xml:space="preserve">  10. Текущий ремонт   Непредвиденные работы</t>
  </si>
  <si>
    <t>10.1.</t>
  </si>
  <si>
    <t>10.2.</t>
  </si>
  <si>
    <t xml:space="preserve"> 10.3</t>
  </si>
  <si>
    <t xml:space="preserve">            ИТОГО по п. 10 :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</si>
</sst>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5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color indexed="8"/>
      <name val="Calibri"/>
      <family val="2"/>
      <charset val="204"/>
    </font>
    <font>
      <b/>
      <i/>
      <sz val="12"/>
      <name val="Arial"/>
      <family val="2"/>
      <charset val="204"/>
    </font>
    <font>
      <sz val="12"/>
      <name val="Arial Cyr"/>
      <charset val="204"/>
    </font>
    <font>
      <sz val="12"/>
      <color indexed="8"/>
      <name val="Calibri"/>
      <family val="2"/>
      <charset val="204"/>
    </font>
    <font>
      <b/>
      <sz val="12"/>
      <name val="Arial Cyr"/>
      <charset val="204"/>
    </font>
    <font>
      <b/>
      <i/>
      <sz val="12"/>
      <name val="Arial Cyr"/>
      <charset val="204"/>
    </font>
    <font>
      <sz val="11"/>
      <name val="Arial Cyr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4" fillId="0" borderId="0" xfId="0" applyFont="1" applyBorder="1" applyAlignment="1">
      <alignment vertical="center"/>
    </xf>
    <xf numFmtId="0" fontId="6" fillId="0" borderId="0" xfId="1" applyFont="1" applyFill="1" applyAlignment="1">
      <alignment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vertical="center"/>
    </xf>
    <xf numFmtId="0" fontId="11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left" wrapText="1"/>
    </xf>
    <xf numFmtId="0" fontId="10" fillId="0" borderId="0" xfId="0" applyFont="1" applyFill="1" applyAlignment="1">
      <alignment wrapText="1"/>
    </xf>
    <xf numFmtId="0" fontId="6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2" fontId="6" fillId="0" borderId="1" xfId="0" applyNumberFormat="1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0" fontId="6" fillId="0" borderId="0" xfId="0" applyFont="1" applyFill="1" applyBorder="1"/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10" fillId="0" borderId="0" xfId="0" applyFont="1" applyFill="1"/>
    <xf numFmtId="0" fontId="10" fillId="0" borderId="0" xfId="0" applyFont="1" applyFill="1" applyAlignment="1">
      <alignment horizontal="center"/>
    </xf>
    <xf numFmtId="0" fontId="3" fillId="0" borderId="1" xfId="1" applyFont="1" applyBorder="1" applyAlignment="1">
      <alignment horizontal="center" wrapText="1"/>
    </xf>
    <xf numFmtId="0" fontId="3" fillId="0" borderId="1" xfId="1" applyFont="1" applyBorder="1" applyAlignment="1">
      <alignment wrapText="1"/>
    </xf>
    <xf numFmtId="2" fontId="4" fillId="0" borderId="0" xfId="1" applyNumberFormat="1" applyFont="1"/>
    <xf numFmtId="0" fontId="13" fillId="0" borderId="0" xfId="1" applyFont="1"/>
    <xf numFmtId="43" fontId="13" fillId="0" borderId="0" xfId="1" applyNumberFormat="1" applyFont="1"/>
    <xf numFmtId="0" fontId="4" fillId="0" borderId="0" xfId="0" applyFont="1" applyBorder="1"/>
    <xf numFmtId="2" fontId="5" fillId="0" borderId="1" xfId="0" applyNumberFormat="1" applyFont="1" applyFill="1" applyBorder="1" applyAlignment="1">
      <alignment vertical="center" wrapText="1"/>
    </xf>
    <xf numFmtId="2" fontId="8" fillId="0" borderId="1" xfId="0" applyNumberFormat="1" applyFont="1" applyFill="1" applyBorder="1" applyAlignment="1">
      <alignment vertical="center" wrapText="1"/>
    </xf>
    <xf numFmtId="2" fontId="9" fillId="0" borderId="2" xfId="0" applyNumberFormat="1" applyFont="1" applyFill="1" applyBorder="1" applyAlignment="1">
      <alignment vertical="center" wrapText="1"/>
    </xf>
    <xf numFmtId="2" fontId="9" fillId="0" borderId="1" xfId="0" applyNumberFormat="1" applyFont="1" applyFill="1" applyBorder="1" applyAlignment="1">
      <alignment vertical="center" wrapText="1"/>
    </xf>
    <xf numFmtId="2" fontId="11" fillId="0" borderId="1" xfId="0" applyNumberFormat="1" applyFont="1" applyFill="1" applyBorder="1" applyAlignment="1">
      <alignment vertical="center" wrapText="1"/>
    </xf>
    <xf numFmtId="2" fontId="9" fillId="0" borderId="3" xfId="0" applyNumberFormat="1" applyFont="1" applyFill="1" applyBorder="1" applyAlignment="1">
      <alignment vertical="center" wrapText="1"/>
    </xf>
    <xf numFmtId="2" fontId="9" fillId="0" borderId="0" xfId="0" applyNumberFormat="1" applyFont="1" applyFill="1" applyBorder="1" applyAlignment="1">
      <alignment vertical="center" wrapText="1"/>
    </xf>
    <xf numFmtId="2" fontId="6" fillId="0" borderId="8" xfId="0" applyNumberFormat="1" applyFont="1" applyFill="1" applyBorder="1" applyAlignment="1">
      <alignment vertical="center" wrapText="1"/>
    </xf>
    <xf numFmtId="2" fontId="5" fillId="0" borderId="6" xfId="0" applyNumberFormat="1" applyFont="1" applyFill="1" applyBorder="1" applyAlignment="1">
      <alignment vertical="center" wrapText="1"/>
    </xf>
    <xf numFmtId="2" fontId="3" fillId="0" borderId="1" xfId="2" applyNumberFormat="1" applyFont="1" applyFill="1" applyBorder="1" applyAlignment="1">
      <alignment wrapText="1"/>
    </xf>
    <xf numFmtId="2" fontId="3" fillId="0" borderId="1" xfId="2" applyNumberFormat="1" applyFont="1" applyBorder="1" applyAlignment="1">
      <alignment wrapText="1"/>
    </xf>
    <xf numFmtId="2" fontId="6" fillId="0" borderId="9" xfId="0" applyNumberFormat="1" applyFont="1" applyFill="1" applyBorder="1" applyAlignment="1">
      <alignment horizontal="right" vertical="center" wrapText="1"/>
    </xf>
    <xf numFmtId="0" fontId="1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5" fillId="0" borderId="0" xfId="1" applyFont="1" applyFill="1" applyBorder="1" applyAlignment="1">
      <alignment horizontal="center" wrapText="1"/>
    </xf>
    <xf numFmtId="0" fontId="4" fillId="0" borderId="0" xfId="0" applyNumberFormat="1" applyFont="1" applyBorder="1" applyAlignment="1">
      <alignment horizontal="left"/>
    </xf>
    <xf numFmtId="0" fontId="6" fillId="0" borderId="0" xfId="0" applyNumberFormat="1" applyFont="1" applyFill="1" applyBorder="1" applyAlignment="1">
      <alignment horizontal="left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6"/>
  <sheetViews>
    <sheetView tabSelected="1" topLeftCell="A94" workbookViewId="0">
      <selection activeCell="A123" sqref="A123:C123"/>
    </sheetView>
  </sheetViews>
  <sheetFormatPr defaultColWidth="9.109375" defaultRowHeight="15.6"/>
  <cols>
    <col min="1" max="1" width="5.33203125" style="27" customWidth="1"/>
    <col min="2" max="2" width="76.6640625" style="28" customWidth="1"/>
    <col min="3" max="3" width="13.6640625" style="27" customWidth="1"/>
    <col min="4" max="188" width="9.109375" style="29"/>
    <col min="189" max="189" width="5.33203125" style="29" customWidth="1"/>
    <col min="190" max="190" width="46" style="29" customWidth="1"/>
    <col min="191" max="193" width="9.33203125" style="29" customWidth="1"/>
    <col min="194" max="194" width="7" style="29" customWidth="1"/>
    <col min="195" max="195" width="9.109375" style="29"/>
    <col min="196" max="196" width="9.33203125" style="29" customWidth="1"/>
    <col min="197" max="236" width="0" style="29" hidden="1" customWidth="1"/>
    <col min="237" max="239" width="9.109375" style="29"/>
    <col min="240" max="240" width="13.44140625" style="29" customWidth="1"/>
    <col min="241" max="243" width="9.109375" style="29"/>
    <col min="244" max="244" width="9.6640625" style="29" bestFit="1" customWidth="1"/>
    <col min="245" max="245" width="10.6640625" style="29" customWidth="1"/>
    <col min="246" max="16384" width="9.109375" style="29"/>
  </cols>
  <sheetData>
    <row r="1" spans="1:3" s="30" customFormat="1">
      <c r="A1" s="62" t="s">
        <v>116</v>
      </c>
      <c r="B1" s="62"/>
      <c r="C1" s="2"/>
    </row>
    <row r="2" spans="1:3" s="30" customFormat="1">
      <c r="A2" s="62" t="s">
        <v>113</v>
      </c>
      <c r="B2" s="62"/>
      <c r="C2" s="2"/>
    </row>
    <row r="3" spans="1:3" s="30" customFormat="1">
      <c r="A3" s="62" t="s">
        <v>114</v>
      </c>
      <c r="B3" s="62"/>
      <c r="C3" s="2"/>
    </row>
    <row r="4" spans="1:3" s="5" customFormat="1">
      <c r="A4" s="3"/>
      <c r="B4" s="4"/>
      <c r="C4" s="4"/>
    </row>
    <row r="5" spans="1:3" s="5" customFormat="1">
      <c r="A5" s="6"/>
      <c r="B5" s="7" t="s">
        <v>117</v>
      </c>
      <c r="C5" s="45">
        <v>162061.08121999996</v>
      </c>
    </row>
    <row r="6" spans="1:3" s="5" customFormat="1">
      <c r="A6" s="6"/>
      <c r="B6" s="7" t="s">
        <v>115</v>
      </c>
      <c r="C6" s="46"/>
    </row>
    <row r="7" spans="1:3" s="10" customFormat="1" ht="30">
      <c r="A7" s="57" t="s">
        <v>0</v>
      </c>
      <c r="B7" s="9" t="s">
        <v>1</v>
      </c>
      <c r="C7" s="47">
        <v>28503.453000000005</v>
      </c>
    </row>
    <row r="8" spans="1:3" s="10" customFormat="1">
      <c r="A8" s="57" t="s">
        <v>3</v>
      </c>
      <c r="B8" s="11" t="s">
        <v>2</v>
      </c>
      <c r="C8" s="48">
        <v>46724.831999999995</v>
      </c>
    </row>
    <row r="9" spans="1:3" s="10" customFormat="1">
      <c r="A9" s="57" t="s">
        <v>6</v>
      </c>
      <c r="B9" s="11" t="s">
        <v>4</v>
      </c>
      <c r="C9" s="48">
        <v>17709.120000000003</v>
      </c>
    </row>
    <row r="10" spans="1:3" s="10" customFormat="1">
      <c r="A10" s="57" t="s">
        <v>126</v>
      </c>
      <c r="B10" s="11" t="s">
        <v>5</v>
      </c>
      <c r="C10" s="48">
        <v>54762.048000000003</v>
      </c>
    </row>
    <row r="11" spans="1:3" s="10" customFormat="1" ht="45">
      <c r="A11" s="57" t="s">
        <v>127</v>
      </c>
      <c r="B11" s="11" t="s">
        <v>7</v>
      </c>
      <c r="C11" s="48">
        <v>14671.139500000001</v>
      </c>
    </row>
    <row r="12" spans="1:3" s="10" customFormat="1">
      <c r="A12" s="57" t="s">
        <v>128</v>
      </c>
      <c r="B12" s="11" t="s">
        <v>8</v>
      </c>
      <c r="C12" s="48">
        <v>1565.34</v>
      </c>
    </row>
    <row r="13" spans="1:3" s="10" customFormat="1">
      <c r="A13" s="57" t="s">
        <v>129</v>
      </c>
      <c r="B13" s="12" t="s">
        <v>9</v>
      </c>
      <c r="C13" s="48">
        <v>258.57</v>
      </c>
    </row>
    <row r="14" spans="1:3" s="10" customFormat="1" ht="14.25" customHeight="1">
      <c r="A14" s="57" t="s">
        <v>130</v>
      </c>
      <c r="B14" s="11" t="s">
        <v>10</v>
      </c>
      <c r="C14" s="48">
        <v>76200</v>
      </c>
    </row>
    <row r="15" spans="1:3" s="10" customFormat="1" ht="17.25" customHeight="1">
      <c r="A15" s="57" t="s">
        <v>140</v>
      </c>
      <c r="B15" s="11" t="s">
        <v>11</v>
      </c>
      <c r="C15" s="48">
        <v>5214</v>
      </c>
    </row>
    <row r="16" spans="1:3" s="10" customFormat="1" ht="14.25" customHeight="1">
      <c r="A16" s="57"/>
      <c r="B16" s="13" t="s">
        <v>12</v>
      </c>
      <c r="C16" s="49">
        <f>SUM(C7:C15)</f>
        <v>245608.5025</v>
      </c>
    </row>
    <row r="17" spans="1:3" s="10" customFormat="1">
      <c r="A17" s="57"/>
      <c r="B17" s="14" t="s">
        <v>13</v>
      </c>
      <c r="C17" s="50"/>
    </row>
    <row r="18" spans="1:3" s="10" customFormat="1">
      <c r="A18" s="57" t="s">
        <v>14</v>
      </c>
      <c r="B18" s="11" t="s">
        <v>15</v>
      </c>
      <c r="C18" s="48">
        <v>3966.72</v>
      </c>
    </row>
    <row r="19" spans="1:3" s="10" customFormat="1">
      <c r="A19" s="57" t="s">
        <v>16</v>
      </c>
      <c r="B19" s="11" t="s">
        <v>17</v>
      </c>
      <c r="C19" s="48">
        <v>4615.7999999999993</v>
      </c>
    </row>
    <row r="20" spans="1:3" s="10" customFormat="1">
      <c r="A20" s="57" t="s">
        <v>18</v>
      </c>
      <c r="B20" s="11" t="s">
        <v>19</v>
      </c>
      <c r="C20" s="48">
        <v>19060.707599999998</v>
      </c>
    </row>
    <row r="21" spans="1:3" s="10" customFormat="1">
      <c r="A21" s="57" t="s">
        <v>20</v>
      </c>
      <c r="B21" s="11" t="s">
        <v>21</v>
      </c>
      <c r="C21" s="48">
        <v>717.84</v>
      </c>
    </row>
    <row r="22" spans="1:3" s="10" customFormat="1">
      <c r="A22" s="57" t="s">
        <v>22</v>
      </c>
      <c r="B22" s="11" t="s">
        <v>23</v>
      </c>
      <c r="C22" s="48">
        <v>4962.8949999999995</v>
      </c>
    </row>
    <row r="23" spans="1:3" s="10" customFormat="1">
      <c r="A23" s="57" t="s">
        <v>24</v>
      </c>
      <c r="B23" s="11" t="s">
        <v>25</v>
      </c>
      <c r="C23" s="48">
        <v>352.8</v>
      </c>
    </row>
    <row r="24" spans="1:3" s="10" customFormat="1">
      <c r="A24" s="57"/>
      <c r="B24" s="13" t="s">
        <v>26</v>
      </c>
      <c r="C24" s="49">
        <f>SUM(C18:C23)</f>
        <v>33676.762600000002</v>
      </c>
    </row>
    <row r="25" spans="1:3" s="10" customFormat="1" ht="31.2">
      <c r="A25" s="57"/>
      <c r="B25" s="15" t="s">
        <v>27</v>
      </c>
      <c r="C25" s="51"/>
    </row>
    <row r="26" spans="1:3" s="10" customFormat="1">
      <c r="A26" s="57" t="s">
        <v>37</v>
      </c>
      <c r="B26" s="11" t="s">
        <v>28</v>
      </c>
      <c r="C26" s="48">
        <v>5600.7000000000007</v>
      </c>
    </row>
    <row r="27" spans="1:3" s="10" customFormat="1">
      <c r="A27" s="57" t="s">
        <v>131</v>
      </c>
      <c r="B27" s="11" t="s">
        <v>124</v>
      </c>
      <c r="C27" s="48">
        <v>0</v>
      </c>
    </row>
    <row r="28" spans="1:3" s="10" customFormat="1">
      <c r="A28" s="57" t="s">
        <v>132</v>
      </c>
      <c r="B28" s="11" t="s">
        <v>125</v>
      </c>
      <c r="C28" s="48">
        <v>1713.3600000000006</v>
      </c>
    </row>
    <row r="29" spans="1:3" s="10" customFormat="1" ht="22.5" customHeight="1">
      <c r="A29" s="57" t="s">
        <v>133</v>
      </c>
      <c r="B29" s="11" t="s">
        <v>29</v>
      </c>
      <c r="C29" s="48">
        <v>26228.745000000003</v>
      </c>
    </row>
    <row r="30" spans="1:3" s="10" customFormat="1" ht="18" customHeight="1">
      <c r="A30" s="57" t="s">
        <v>134</v>
      </c>
      <c r="B30" s="11" t="s">
        <v>30</v>
      </c>
      <c r="C30" s="48">
        <v>22463.777999999998</v>
      </c>
    </row>
    <row r="31" spans="1:3" s="16" customFormat="1" ht="18" customHeight="1">
      <c r="A31" s="57" t="s">
        <v>135</v>
      </c>
      <c r="B31" s="12" t="s">
        <v>31</v>
      </c>
      <c r="C31" s="48">
        <v>1090</v>
      </c>
    </row>
    <row r="32" spans="1:3" s="10" customFormat="1" ht="30">
      <c r="A32" s="57" t="s">
        <v>136</v>
      </c>
      <c r="B32" s="11" t="s">
        <v>32</v>
      </c>
      <c r="C32" s="48">
        <v>921.60000000000014</v>
      </c>
    </row>
    <row r="33" spans="1:3" s="10" customFormat="1" ht="45">
      <c r="A33" s="57" t="s">
        <v>137</v>
      </c>
      <c r="B33" s="11" t="s">
        <v>33</v>
      </c>
      <c r="C33" s="48">
        <v>11516.767999999998</v>
      </c>
    </row>
    <row r="34" spans="1:3" s="10" customFormat="1" ht="46.5" customHeight="1">
      <c r="A34" s="57" t="s">
        <v>138</v>
      </c>
      <c r="B34" s="11" t="s">
        <v>34</v>
      </c>
      <c r="C34" s="48">
        <v>7203.2519999999995</v>
      </c>
    </row>
    <row r="35" spans="1:3" s="10" customFormat="1">
      <c r="A35" s="57" t="s">
        <v>139</v>
      </c>
      <c r="B35" s="11" t="s">
        <v>35</v>
      </c>
      <c r="C35" s="48">
        <v>541.62</v>
      </c>
    </row>
    <row r="36" spans="1:3" s="10" customFormat="1" ht="21.75" customHeight="1">
      <c r="A36" s="57"/>
      <c r="B36" s="13" t="s">
        <v>36</v>
      </c>
      <c r="C36" s="49">
        <f>SUM(C26:C35)</f>
        <v>77279.822999999989</v>
      </c>
    </row>
    <row r="37" spans="1:3" s="10" customFormat="1" ht="31.2">
      <c r="A37" s="57"/>
      <c r="B37" s="15" t="s">
        <v>141</v>
      </c>
      <c r="C37" s="51"/>
    </row>
    <row r="38" spans="1:3" s="10" customFormat="1" ht="30">
      <c r="A38" s="57" t="s">
        <v>40</v>
      </c>
      <c r="B38" s="11" t="s">
        <v>38</v>
      </c>
      <c r="C38" s="48">
        <v>132687.85199999998</v>
      </c>
    </row>
    <row r="39" spans="1:3" s="10" customFormat="1">
      <c r="A39" s="57" t="s">
        <v>42</v>
      </c>
      <c r="B39" s="11" t="s">
        <v>39</v>
      </c>
      <c r="C39" s="48">
        <v>6141.66</v>
      </c>
    </row>
    <row r="40" spans="1:3" s="10" customFormat="1" ht="21.75" customHeight="1">
      <c r="A40" s="57"/>
      <c r="B40" s="13" t="s">
        <v>47</v>
      </c>
      <c r="C40" s="49">
        <f>SUM(C38:C39)</f>
        <v>138829.51199999999</v>
      </c>
    </row>
    <row r="41" spans="1:3" s="10" customFormat="1">
      <c r="A41" s="57"/>
      <c r="B41" s="15" t="s">
        <v>142</v>
      </c>
      <c r="C41" s="51"/>
    </row>
    <row r="42" spans="1:3" s="10" customFormat="1" ht="30">
      <c r="A42" s="57">
        <v>5</v>
      </c>
      <c r="B42" s="11" t="s">
        <v>41</v>
      </c>
      <c r="C42" s="48">
        <v>9038.5570000000007</v>
      </c>
    </row>
    <row r="43" spans="1:3" s="10" customFormat="1" ht="30">
      <c r="A43" s="57" t="s">
        <v>143</v>
      </c>
      <c r="B43" s="11" t="s">
        <v>43</v>
      </c>
      <c r="C43" s="48">
        <v>36154.228000000003</v>
      </c>
    </row>
    <row r="44" spans="1:3" s="10" customFormat="1" ht="45">
      <c r="A44" s="57" t="s">
        <v>144</v>
      </c>
      <c r="B44" s="11" t="s">
        <v>44</v>
      </c>
      <c r="C44" s="48">
        <v>27115.671000000002</v>
      </c>
    </row>
    <row r="45" spans="1:3" s="10" customFormat="1">
      <c r="A45" s="57" t="s">
        <v>145</v>
      </c>
      <c r="B45" s="11" t="s">
        <v>45</v>
      </c>
      <c r="C45" s="48">
        <v>696.92</v>
      </c>
    </row>
    <row r="46" spans="1:3" s="10" customFormat="1" ht="30">
      <c r="A46" s="57" t="s">
        <v>146</v>
      </c>
      <c r="B46" s="11" t="s">
        <v>46</v>
      </c>
      <c r="C46" s="48">
        <v>22848.738000000005</v>
      </c>
    </row>
    <row r="47" spans="1:3" s="10" customFormat="1">
      <c r="A47" s="58"/>
      <c r="B47" s="13" t="s">
        <v>50</v>
      </c>
      <c r="C47" s="49">
        <f>SUM(C42:C46)</f>
        <v>95854.114000000001</v>
      </c>
    </row>
    <row r="48" spans="1:3" s="10" customFormat="1" ht="31.2">
      <c r="A48" s="58">
        <v>6</v>
      </c>
      <c r="B48" s="13" t="s">
        <v>48</v>
      </c>
      <c r="C48" s="48">
        <v>50652.624000000018</v>
      </c>
    </row>
    <row r="49" spans="1:3" s="10" customFormat="1">
      <c r="A49" s="57" t="s">
        <v>147</v>
      </c>
      <c r="B49" s="13" t="s">
        <v>49</v>
      </c>
      <c r="C49" s="48">
        <v>14314.872000000005</v>
      </c>
    </row>
    <row r="50" spans="1:3" s="10" customFormat="1">
      <c r="A50" s="59"/>
      <c r="B50" s="13" t="s">
        <v>148</v>
      </c>
      <c r="C50" s="49">
        <f>SUM(C48:C49)</f>
        <v>64967.496000000021</v>
      </c>
    </row>
    <row r="51" spans="1:3" s="10" customFormat="1">
      <c r="A51" s="59">
        <v>7</v>
      </c>
      <c r="B51" s="13" t="s">
        <v>51</v>
      </c>
      <c r="C51" s="49">
        <v>1506.2839999999999</v>
      </c>
    </row>
    <row r="52" spans="1:3" s="10" customFormat="1">
      <c r="A52" s="59">
        <v>8</v>
      </c>
      <c r="B52" s="13" t="s">
        <v>52</v>
      </c>
      <c r="C52" s="49">
        <v>1451.8400000000001</v>
      </c>
    </row>
    <row r="53" spans="1:3" s="10" customFormat="1">
      <c r="A53" s="17"/>
      <c r="B53" s="15" t="s">
        <v>152</v>
      </c>
      <c r="C53" s="51"/>
    </row>
    <row r="54" spans="1:3" s="10" customFormat="1">
      <c r="A54" s="22" t="s">
        <v>58</v>
      </c>
      <c r="B54" s="11" t="s">
        <v>53</v>
      </c>
      <c r="C54" s="48">
        <v>4341.8400000000011</v>
      </c>
    </row>
    <row r="55" spans="1:3" s="10" customFormat="1">
      <c r="A55" s="22" t="s">
        <v>62</v>
      </c>
      <c r="B55" s="11" t="s">
        <v>54</v>
      </c>
      <c r="C55" s="48">
        <v>3272.1599999999994</v>
      </c>
    </row>
    <row r="56" spans="1:3" s="10" customFormat="1" ht="30">
      <c r="A56" s="22" t="s">
        <v>149</v>
      </c>
      <c r="B56" s="11" t="s">
        <v>55</v>
      </c>
      <c r="C56" s="48">
        <v>3185.8799999999992</v>
      </c>
    </row>
    <row r="57" spans="1:3" s="10" customFormat="1" ht="30">
      <c r="A57" s="22" t="s">
        <v>150</v>
      </c>
      <c r="B57" s="11" t="s">
        <v>56</v>
      </c>
      <c r="C57" s="48">
        <v>3185.8799999999992</v>
      </c>
    </row>
    <row r="58" spans="1:3" s="10" customFormat="1" ht="45">
      <c r="A58" s="22" t="s">
        <v>151</v>
      </c>
      <c r="B58" s="11" t="s">
        <v>57</v>
      </c>
      <c r="C58" s="48">
        <v>6371.7599999999984</v>
      </c>
    </row>
    <row r="59" spans="1:3" s="10" customFormat="1">
      <c r="A59" s="22"/>
      <c r="B59" s="13" t="s">
        <v>110</v>
      </c>
      <c r="C59" s="49">
        <f>SUM(C54:C58)</f>
        <v>20357.519999999997</v>
      </c>
    </row>
    <row r="60" spans="1:3" s="21" customFormat="1">
      <c r="A60" s="18"/>
      <c r="B60" s="19" t="s">
        <v>153</v>
      </c>
      <c r="C60" s="32"/>
    </row>
    <row r="61" spans="1:3" s="21" customFormat="1" ht="30">
      <c r="A61" s="22" t="s">
        <v>154</v>
      </c>
      <c r="B61" s="23" t="s">
        <v>59</v>
      </c>
      <c r="C61" s="32"/>
    </row>
    <row r="62" spans="1:3" s="21" customFormat="1" ht="15">
      <c r="A62" s="22"/>
      <c r="B62" s="8" t="s">
        <v>60</v>
      </c>
      <c r="C62" s="32">
        <v>1481.24</v>
      </c>
    </row>
    <row r="63" spans="1:3" s="21" customFormat="1" ht="15">
      <c r="A63" s="22"/>
      <c r="B63" s="8" t="s">
        <v>61</v>
      </c>
      <c r="C63" s="32">
        <v>370.31</v>
      </c>
    </row>
    <row r="64" spans="1:3" s="21" customFormat="1" ht="15">
      <c r="A64" s="22"/>
      <c r="B64" s="8" t="s">
        <v>61</v>
      </c>
      <c r="C64" s="32">
        <v>370.31</v>
      </c>
    </row>
    <row r="65" spans="1:3" s="21" customFormat="1" ht="31.2">
      <c r="A65" s="22" t="s">
        <v>155</v>
      </c>
      <c r="B65" s="23" t="s">
        <v>63</v>
      </c>
      <c r="C65" s="32"/>
    </row>
    <row r="66" spans="1:3" s="21" customFormat="1">
      <c r="A66" s="20"/>
      <c r="B66" s="31" t="s">
        <v>64</v>
      </c>
      <c r="C66" s="32"/>
    </row>
    <row r="67" spans="1:3" s="21" customFormat="1" ht="30">
      <c r="A67" s="20" t="s">
        <v>65</v>
      </c>
      <c r="B67" s="8" t="s">
        <v>66</v>
      </c>
      <c r="C67" s="32">
        <v>1670.12</v>
      </c>
    </row>
    <row r="68" spans="1:3" s="21" customFormat="1" ht="15">
      <c r="A68" s="20" t="s">
        <v>67</v>
      </c>
      <c r="B68" s="8" t="s">
        <v>68</v>
      </c>
      <c r="C68" s="32">
        <v>470.7</v>
      </c>
    </row>
    <row r="69" spans="1:3" s="21" customFormat="1" ht="15">
      <c r="A69" s="20" t="s">
        <v>69</v>
      </c>
      <c r="B69" s="8" t="s">
        <v>70</v>
      </c>
      <c r="C69" s="56">
        <v>918.01</v>
      </c>
    </row>
    <row r="70" spans="1:3" s="21" customFormat="1" ht="15">
      <c r="A70" s="20" t="s">
        <v>71</v>
      </c>
      <c r="B70" s="8" t="s">
        <v>72</v>
      </c>
      <c r="C70" s="56">
        <v>60.677999999999997</v>
      </c>
    </row>
    <row r="71" spans="1:3" s="21" customFormat="1" ht="15">
      <c r="A71" s="20"/>
      <c r="B71" s="8" t="s">
        <v>73</v>
      </c>
      <c r="C71" s="32">
        <v>0</v>
      </c>
    </row>
    <row r="72" spans="1:3" s="21" customFormat="1" ht="15">
      <c r="A72" s="22"/>
      <c r="B72" s="8" t="s">
        <v>74</v>
      </c>
      <c r="C72" s="32">
        <v>111.78</v>
      </c>
    </row>
    <row r="73" spans="1:3" s="21" customFormat="1">
      <c r="A73" s="20"/>
      <c r="B73" s="31" t="s">
        <v>75</v>
      </c>
      <c r="C73" s="32"/>
    </row>
    <row r="74" spans="1:3" s="21" customFormat="1" ht="15">
      <c r="A74" s="20" t="s">
        <v>65</v>
      </c>
      <c r="B74" s="8" t="s">
        <v>76</v>
      </c>
      <c r="C74" s="32">
        <v>13805.36</v>
      </c>
    </row>
    <row r="75" spans="1:3" s="21" customFormat="1" ht="15">
      <c r="A75" s="20" t="s">
        <v>67</v>
      </c>
      <c r="B75" s="8" t="s">
        <v>77</v>
      </c>
      <c r="C75" s="32">
        <v>2798</v>
      </c>
    </row>
    <row r="76" spans="1:3" s="21" customFormat="1" ht="15">
      <c r="A76" s="20" t="s">
        <v>69</v>
      </c>
      <c r="B76" s="8" t="s">
        <v>78</v>
      </c>
      <c r="C76" s="32">
        <v>679.66</v>
      </c>
    </row>
    <row r="77" spans="1:3" s="21" customFormat="1" ht="15">
      <c r="A77" s="20" t="s">
        <v>71</v>
      </c>
      <c r="B77" s="8" t="s">
        <v>79</v>
      </c>
      <c r="C77" s="32">
        <v>381.66</v>
      </c>
    </row>
    <row r="78" spans="1:3" s="21" customFormat="1" ht="15">
      <c r="A78" s="20" t="s">
        <v>80</v>
      </c>
      <c r="B78" s="8" t="s">
        <v>81</v>
      </c>
      <c r="C78" s="32">
        <v>506.68</v>
      </c>
    </row>
    <row r="79" spans="1:3" s="21" customFormat="1" ht="15">
      <c r="A79" s="20" t="s">
        <v>82</v>
      </c>
      <c r="B79" s="8" t="s">
        <v>83</v>
      </c>
      <c r="C79" s="32">
        <v>1479.36</v>
      </c>
    </row>
    <row r="80" spans="1:3" s="21" customFormat="1" ht="15">
      <c r="A80" s="20" t="s">
        <v>84</v>
      </c>
      <c r="B80" s="8" t="s">
        <v>85</v>
      </c>
      <c r="C80" s="32">
        <v>1326.96</v>
      </c>
    </row>
    <row r="81" spans="1:3" s="21" customFormat="1" ht="15">
      <c r="A81" s="20"/>
      <c r="B81" s="8" t="s">
        <v>86</v>
      </c>
      <c r="C81" s="32">
        <v>663.48</v>
      </c>
    </row>
    <row r="82" spans="1:3" s="21" customFormat="1" ht="15">
      <c r="A82" s="22"/>
      <c r="B82" s="8" t="s">
        <v>87</v>
      </c>
      <c r="C82" s="32">
        <v>0</v>
      </c>
    </row>
    <row r="83" spans="1:3" s="21" customFormat="1" ht="15">
      <c r="A83" s="22"/>
      <c r="B83" s="8" t="s">
        <v>88</v>
      </c>
      <c r="C83" s="32">
        <v>0</v>
      </c>
    </row>
    <row r="84" spans="1:3" s="21" customFormat="1" ht="15">
      <c r="A84" s="22"/>
      <c r="B84" s="8" t="s">
        <v>89</v>
      </c>
      <c r="C84" s="32">
        <v>0</v>
      </c>
    </row>
    <row r="85" spans="1:3" s="21" customFormat="1" ht="15">
      <c r="A85" s="22"/>
      <c r="B85" s="8" t="s">
        <v>90</v>
      </c>
      <c r="C85" s="32">
        <v>2178.06</v>
      </c>
    </row>
    <row r="86" spans="1:3" s="21" customFormat="1" ht="15">
      <c r="A86" s="22"/>
      <c r="B86" s="8" t="s">
        <v>73</v>
      </c>
      <c r="C86" s="32">
        <v>0</v>
      </c>
    </row>
    <row r="87" spans="1:3" s="21" customFormat="1" ht="15">
      <c r="A87" s="22"/>
      <c r="B87" s="8" t="s">
        <v>73</v>
      </c>
      <c r="C87" s="32">
        <v>0</v>
      </c>
    </row>
    <row r="88" spans="1:3" s="21" customFormat="1" ht="30">
      <c r="A88" s="22"/>
      <c r="B88" s="8" t="s">
        <v>91</v>
      </c>
      <c r="C88" s="32">
        <v>2178.06</v>
      </c>
    </row>
    <row r="89" spans="1:3" s="21" customFormat="1" ht="31.2">
      <c r="A89" s="22" t="s">
        <v>156</v>
      </c>
      <c r="B89" s="23" t="s">
        <v>92</v>
      </c>
      <c r="C89" s="32"/>
    </row>
    <row r="90" spans="1:3" s="21" customFormat="1" ht="15">
      <c r="A90" s="20"/>
      <c r="B90" s="8" t="s">
        <v>93</v>
      </c>
      <c r="C90" s="32">
        <v>528.9</v>
      </c>
    </row>
    <row r="91" spans="1:3" s="21" customFormat="1" ht="30">
      <c r="A91" s="20"/>
      <c r="B91" s="32" t="s">
        <v>94</v>
      </c>
      <c r="C91" s="32">
        <v>1149.2</v>
      </c>
    </row>
    <row r="92" spans="1:3" s="21" customFormat="1" ht="15">
      <c r="A92" s="20"/>
      <c r="B92" s="8" t="s">
        <v>95</v>
      </c>
      <c r="C92" s="32">
        <v>0</v>
      </c>
    </row>
    <row r="93" spans="1:3" s="21" customFormat="1" ht="15">
      <c r="A93" s="20"/>
      <c r="B93" s="8" t="s">
        <v>96</v>
      </c>
      <c r="C93" s="32">
        <v>0</v>
      </c>
    </row>
    <row r="94" spans="1:3" s="21" customFormat="1" ht="30">
      <c r="A94" s="20"/>
      <c r="B94" s="8" t="s">
        <v>97</v>
      </c>
      <c r="C94" s="32">
        <v>970.74</v>
      </c>
    </row>
    <row r="95" spans="1:3" s="21" customFormat="1" ht="15">
      <c r="A95" s="20"/>
      <c r="B95" s="33" t="s">
        <v>98</v>
      </c>
      <c r="C95" s="32">
        <v>0</v>
      </c>
    </row>
    <row r="96" spans="1:3" s="21" customFormat="1" ht="15">
      <c r="A96" s="20"/>
      <c r="B96" s="33" t="s">
        <v>99</v>
      </c>
      <c r="C96" s="32">
        <v>0</v>
      </c>
    </row>
    <row r="97" spans="1:6" s="21" customFormat="1" ht="15">
      <c r="A97" s="20"/>
      <c r="B97" s="33" t="s">
        <v>100</v>
      </c>
      <c r="C97" s="32">
        <v>789.74400000000003</v>
      </c>
    </row>
    <row r="98" spans="1:6" s="21" customFormat="1" ht="30">
      <c r="A98" s="22"/>
      <c r="B98" s="8" t="s">
        <v>101</v>
      </c>
      <c r="C98" s="32">
        <v>2534.8049999999998</v>
      </c>
    </row>
    <row r="99" spans="1:6" s="21" customFormat="1" ht="15">
      <c r="A99" s="22"/>
      <c r="B99" s="8" t="s">
        <v>102</v>
      </c>
      <c r="C99" s="32">
        <v>0</v>
      </c>
    </row>
    <row r="100" spans="1:6" s="21" customFormat="1" ht="15">
      <c r="A100" s="22"/>
      <c r="B100" s="8" t="s">
        <v>103</v>
      </c>
      <c r="C100" s="32">
        <v>0</v>
      </c>
    </row>
    <row r="101" spans="1:6" s="21" customFormat="1" ht="15">
      <c r="A101" s="22"/>
      <c r="B101" s="8" t="s">
        <v>103</v>
      </c>
      <c r="C101" s="32">
        <v>0</v>
      </c>
    </row>
    <row r="102" spans="1:6" s="21" customFormat="1" ht="15">
      <c r="A102" s="22"/>
      <c r="B102" s="8" t="s">
        <v>104</v>
      </c>
      <c r="C102" s="32">
        <v>127276.1</v>
      </c>
    </row>
    <row r="103" spans="1:6" s="21" customFormat="1" ht="15">
      <c r="A103" s="22"/>
      <c r="B103" s="8" t="s">
        <v>105</v>
      </c>
      <c r="C103" s="32">
        <v>3694.95</v>
      </c>
    </row>
    <row r="104" spans="1:6" s="21" customFormat="1" ht="15">
      <c r="A104" s="22"/>
      <c r="B104" s="8" t="s">
        <v>106</v>
      </c>
      <c r="C104" s="32">
        <v>819.30000000000007</v>
      </c>
    </row>
    <row r="105" spans="1:6" s="21" customFormat="1" ht="30">
      <c r="A105" s="22"/>
      <c r="B105" s="8" t="s">
        <v>107</v>
      </c>
      <c r="C105" s="32">
        <v>563.29</v>
      </c>
    </row>
    <row r="106" spans="1:6" s="21" customFormat="1" ht="15">
      <c r="A106" s="22"/>
      <c r="B106" s="8" t="s">
        <v>108</v>
      </c>
      <c r="C106" s="32">
        <v>166.28</v>
      </c>
    </row>
    <row r="107" spans="1:6" s="21" customFormat="1" ht="30">
      <c r="A107" s="22"/>
      <c r="B107" s="8" t="s">
        <v>109</v>
      </c>
      <c r="C107" s="52">
        <v>834.69600000000003</v>
      </c>
    </row>
    <row r="108" spans="1:6" s="21" customFormat="1">
      <c r="A108" s="24"/>
      <c r="B108" s="23" t="s">
        <v>157</v>
      </c>
      <c r="C108" s="45">
        <f>SUM(C61:C107)</f>
        <v>170778.43300000002</v>
      </c>
    </row>
    <row r="109" spans="1:6" s="21" customFormat="1">
      <c r="A109" s="22">
        <v>11</v>
      </c>
      <c r="B109" s="23" t="s">
        <v>111</v>
      </c>
      <c r="C109" s="45">
        <v>143148.72</v>
      </c>
    </row>
    <row r="110" spans="1:6" s="21" customFormat="1" ht="16.2" thickBot="1">
      <c r="A110" s="25">
        <v>12</v>
      </c>
      <c r="B110" s="26" t="s">
        <v>112</v>
      </c>
      <c r="C110" s="53">
        <f>C16+C24+C36+C40+C47+C50+C52+C59+C108+C109+C51</f>
        <v>993459.00710000005</v>
      </c>
    </row>
    <row r="111" spans="1:6" s="1" customFormat="1" ht="13.8">
      <c r="A111" s="39"/>
      <c r="B111" s="40" t="s">
        <v>118</v>
      </c>
      <c r="C111" s="54">
        <v>801800.52</v>
      </c>
      <c r="D111" s="41"/>
      <c r="E111" s="41"/>
      <c r="F111" s="41"/>
    </row>
    <row r="112" spans="1:6" s="1" customFormat="1" ht="13.8">
      <c r="A112" s="39"/>
      <c r="B112" s="40" t="s">
        <v>119</v>
      </c>
      <c r="C112" s="54">
        <v>810282.95</v>
      </c>
      <c r="D112" s="42"/>
      <c r="E112" s="42"/>
      <c r="F112" s="42"/>
    </row>
    <row r="113" spans="1:6" s="1" customFormat="1" ht="13.8">
      <c r="A113" s="39"/>
      <c r="B113" s="40" t="s">
        <v>120</v>
      </c>
      <c r="C113" s="55">
        <v>377533.6</v>
      </c>
      <c r="D113" s="42"/>
      <c r="E113" s="42"/>
      <c r="F113" s="42"/>
    </row>
    <row r="114" spans="1:6" s="1" customFormat="1" ht="13.8">
      <c r="A114" s="39"/>
      <c r="B114" s="40" t="s">
        <v>121</v>
      </c>
      <c r="C114" s="55">
        <v>46616.2</v>
      </c>
      <c r="D114" s="42"/>
      <c r="E114" s="43"/>
      <c r="F114" s="42"/>
    </row>
    <row r="115" spans="1:6" s="1" customFormat="1" ht="13.8">
      <c r="A115" s="39"/>
      <c r="B115" s="40" t="s">
        <v>123</v>
      </c>
      <c r="C115" s="55">
        <f>C112+C114-C110</f>
        <v>-136559.85710000014</v>
      </c>
      <c r="D115" s="42"/>
      <c r="E115" s="42"/>
      <c r="F115" s="42"/>
    </row>
    <row r="116" spans="1:6" s="44" customFormat="1" ht="13.8">
      <c r="A116" s="39"/>
      <c r="B116" s="40" t="s">
        <v>122</v>
      </c>
      <c r="C116" s="55">
        <f>C115+C5</f>
        <v>25501.224119999824</v>
      </c>
    </row>
    <row r="117" spans="1:6" s="44" customFormat="1" ht="13.8">
      <c r="A117" s="63"/>
      <c r="B117" s="63"/>
      <c r="C117" s="63"/>
    </row>
    <row r="118" spans="1:6" s="34" customFormat="1" ht="15">
      <c r="A118" s="64"/>
      <c r="B118" s="64"/>
      <c r="C118" s="64"/>
    </row>
    <row r="119" spans="1:6" s="34" customFormat="1" ht="15">
      <c r="A119" s="64"/>
      <c r="B119" s="64"/>
      <c r="C119" s="64"/>
    </row>
    <row r="120" spans="1:6" s="35" customFormat="1" ht="15">
      <c r="C120" s="36"/>
    </row>
    <row r="121" spans="1:6" s="35" customFormat="1" ht="15">
      <c r="A121" s="60"/>
      <c r="B121" s="60"/>
      <c r="C121" s="60"/>
    </row>
    <row r="122" spans="1:6" s="35" customFormat="1" ht="15">
      <c r="C122" s="36"/>
    </row>
    <row r="123" spans="1:6" s="35" customFormat="1" ht="15">
      <c r="A123" s="61"/>
      <c r="B123" s="61"/>
      <c r="C123" s="61"/>
    </row>
    <row r="124" spans="1:6" s="35" customFormat="1" ht="15">
      <c r="C124" s="36"/>
    </row>
    <row r="125" spans="1:6" s="35" customFormat="1" ht="15">
      <c r="A125" s="61"/>
      <c r="B125" s="61"/>
      <c r="C125" s="61"/>
    </row>
    <row r="126" spans="1:6" s="37" customFormat="1">
      <c r="C126" s="38"/>
    </row>
  </sheetData>
  <mergeCells count="9">
    <mergeCell ref="A121:C121"/>
    <mergeCell ref="A123:C123"/>
    <mergeCell ref="A125:C125"/>
    <mergeCell ref="A1:B1"/>
    <mergeCell ref="A2:B2"/>
    <mergeCell ref="A3:B3"/>
    <mergeCell ref="A117:C117"/>
    <mergeCell ref="A118:C118"/>
    <mergeCell ref="A119:C119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2021-01-11T06:07:19Z</dcterms:created>
  <dcterms:modified xsi:type="dcterms:W3CDTF">2021-03-22T08:37:41Z</dcterms:modified>
</cp:coreProperties>
</file>