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ЖЭК 6\п.Малый,  8 Марта, Л.Толстого\"/>
    </mc:Choice>
  </mc:AlternateContent>
  <bookViews>
    <workbookView xWindow="0" yWindow="0" windowWidth="19320" windowHeight="126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76" i="1" l="1"/>
  <c r="C75" i="1"/>
  <c r="C70" i="1"/>
  <c r="C60" i="1"/>
  <c r="C48" i="1"/>
  <c r="C44" i="1"/>
  <c r="C37" i="1"/>
  <c r="C28" i="1"/>
  <c r="C16" i="1"/>
  <c r="C72" i="1"/>
</calcChain>
</file>

<file path=xl/sharedStrings.xml><?xml version="1.0" encoding="utf-8"?>
<sst xmlns="http://schemas.openxmlformats.org/spreadsheetml/2006/main" count="115" uniqueCount="113">
  <si>
    <t xml:space="preserve"> - выше 2-го этажа</t>
  </si>
  <si>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</si>
  <si>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</si>
  <si>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</si>
  <si>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</si>
  <si>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</si>
  <si>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</si>
  <si>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</si>
  <si>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</si>
  <si>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</si>
  <si>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</si>
  <si>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>Очистка  площади чердака  и  подвала от мусора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</si>
  <si>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</si>
  <si>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</si>
  <si>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</si>
  <si>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</si>
  <si>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</si>
  <si>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</si>
  <si>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</si>
  <si>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</si>
  <si>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</si>
  <si>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</si>
  <si>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</si>
  <si>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</si>
  <si>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</si>
  <si>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</si>
  <si>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</si>
  <si>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</si>
  <si>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</si>
  <si>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</si>
  <si>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</si>
  <si>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</si>
  <si>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</si>
  <si>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</si>
  <si>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</si>
  <si>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</si>
  <si>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</si>
  <si>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</si>
  <si>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</si>
  <si>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3.2</t>
  </si>
  <si>
    <t>Промывка трубопроводов системы ЦО</t>
  </si>
  <si>
    <t xml:space="preserve"> 3.3</t>
  </si>
  <si>
    <t>Испытание трубопроводов системы ЦО</t>
  </si>
  <si>
    <t xml:space="preserve"> 3.4</t>
  </si>
  <si>
    <t>Консервация и расконс.системы</t>
  </si>
  <si>
    <t xml:space="preserve"> 3.5</t>
  </si>
  <si>
    <t>Регулировка и наладка системы ЦО</t>
  </si>
  <si>
    <t xml:space="preserve"> 3.6</t>
  </si>
  <si>
    <t>Ликвидация воздушных пробок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</si>
  <si>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</si>
  <si>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</si>
  <si>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</si>
  <si>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</si>
  <si>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</si>
  <si>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</si>
  <si>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</si>
  <si>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</si>
  <si>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</si>
  <si>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</si>
  <si>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</si>
  <si>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</si>
  <si>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</si>
  <si>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</si>
  <si>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</si>
  <si>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</si>
  <si>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</si>
  <si>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</si>
  <si>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</si>
  <si>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</si>
  <si>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</si>
  <si>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</si>
  <si>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</si>
  <si>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</si>
  <si>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</si>
  <si>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</si>
  <si>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</si>
  <si>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</si>
  <si>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</si>
  <si>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и запись показаний, обработка информации, занесение в компьютер для передачи данных ресурсоснабжающей организации (вода)</t>
  </si>
  <si>
    <t>Снятие и запись показаний, обработка информации, занесение в компьютер для передачи данных ресурсоснабжающей организации( тепло)</t>
  </si>
  <si>
    <t>Снятие и запись показаний, обработка информации, занесение в компьютер для передачи данных ресурсоснабжающей организации( электроэнергия)</t>
  </si>
  <si>
    <t>Поверка общедомового прибора учета воды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</si>
  <si>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</si>
  <si>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</si>
  <si>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</si>
  <si>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</si>
  <si>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замена патрона энергосберегающего на лестничной клетке 2 под</t>
  </si>
  <si>
    <t xml:space="preserve"> 9.2</t>
  </si>
  <si>
    <t>Текущий ремонт систем водоснабжения и водоотведения (непредвиденные работы)</t>
  </si>
  <si>
    <t>смена вентиля чугун.Ду 20 мм ст.ХВС с отжигом кв.14</t>
  </si>
  <si>
    <t>подготовка оборудования ИТП к промывке системы отопления (смена бронзового муфт.вентиля Ду 25 мм)</t>
  </si>
  <si>
    <t>смена ППР (в ремонт)- установка сантехнических прокладок 3/4</t>
  </si>
  <si>
    <t xml:space="preserve"> 9.3</t>
  </si>
  <si>
    <t>Текущий ремонт конструктивных элементов (непредвиденные работы)</t>
  </si>
  <si>
    <t>открытие продухов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</si>
  <si>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</si>
  <si>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</si>
  <si>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</si>
  <si>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дому</t>
  </si>
  <si>
    <t>по управлению и обслуживанию</t>
  </si>
  <si>
    <t>МКД по ул.п.Малый 1</t>
  </si>
  <si>
    <t xml:space="preserve">Отчет за 2020 г </t>
  </si>
  <si>
    <t>результат на 01.01.2020 г. ("+"- экономия, "-" -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</si>
  <si>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</si>
  <si>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</si>
  <si>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</si>
  <si>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2020 год "+" - экономия "-" - перерасход</t>
  </si>
  <si>
    <t xml:space="preserve"> 8.3</t>
  </si>
  <si>
    <t xml:space="preserve"> 8.4</t>
  </si>
  <si>
    <t xml:space="preserve"> 8.5</t>
  </si>
  <si>
    <t xml:space="preserve"> 1.5</t>
  </si>
  <si>
    <t xml:space="preserve"> 3.7</t>
  </si>
  <si>
    <t xml:space="preserve"> 8.6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</si>
</sst>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0" xfId="0" applyFont="1" applyFill="1" applyBorder="1"/>
    <xf numFmtId="0" fontId="5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7" fillId="0" borderId="0" xfId="1" applyFont="1" applyFill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6" fillId="0" borderId="0" xfId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/>
    </xf>
    <xf numFmtId="2" fontId="7" fillId="0" borderId="0" xfId="0" applyNumberFormat="1" applyFont="1" applyFill="1" applyBorder="1" applyAlignment="1"/>
    <xf numFmtId="0" fontId="7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2" fontId="7" fillId="0" borderId="2" xfId="0" applyNumberFormat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/>
    <xf numFmtId="0" fontId="7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2" fontId="6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0" fontId="8" fillId="0" borderId="2" xfId="0" applyFont="1" applyFill="1" applyBorder="1" applyAlignment="1">
      <alignment horizontal="center"/>
    </xf>
    <xf numFmtId="2" fontId="8" fillId="0" borderId="2" xfId="0" applyNumberFormat="1" applyFont="1" applyFill="1" applyBorder="1" applyAlignment="1"/>
    <xf numFmtId="0" fontId="6" fillId="0" borderId="3" xfId="0" applyFont="1" applyFill="1" applyBorder="1" applyAlignment="1">
      <alignment wrapText="1"/>
    </xf>
    <xf numFmtId="2" fontId="6" fillId="0" borderId="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 wrapText="1"/>
    </xf>
    <xf numFmtId="0" fontId="1" fillId="0" borderId="2" xfId="1" applyFont="1" applyBorder="1" applyAlignment="1">
      <alignment horizontal="center"/>
    </xf>
    <xf numFmtId="0" fontId="3" fillId="0" borderId="2" xfId="1" applyFont="1" applyBorder="1"/>
    <xf numFmtId="2" fontId="3" fillId="0" borderId="2" xfId="1" applyNumberFormat="1" applyFont="1" applyFill="1" applyBorder="1" applyAlignment="1"/>
    <xf numFmtId="0" fontId="2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2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wrapText="1"/>
    </xf>
    <xf numFmtId="16" fontId="7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wrapText="1"/>
    </xf>
    <xf numFmtId="0" fontId="7" fillId="0" borderId="2" xfId="0" applyNumberFormat="1" applyFont="1" applyFill="1" applyBorder="1" applyAlignment="1">
      <alignment horizontal="center" wrapText="1"/>
    </xf>
    <xf numFmtId="16" fontId="7" fillId="0" borderId="2" xfId="0" applyNumberFormat="1" applyFont="1" applyFill="1" applyBorder="1" applyAlignment="1">
      <alignment horizont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6" fillId="0" borderId="0" xfId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49" workbookViewId="0">
      <selection activeCell="C77" sqref="C77"/>
    </sheetView>
  </sheetViews>
  <sheetFormatPr defaultRowHeight="15" x14ac:dyDescent="0.2"/>
  <cols>
    <col min="1" max="1" width="7.42578125" style="13" customWidth="1"/>
    <col min="2" max="2" width="73" style="13" customWidth="1"/>
    <col min="3" max="3" width="12.140625" style="26" customWidth="1"/>
    <col min="4" max="4" width="10.5703125" style="13" bestFit="1" customWidth="1"/>
    <col min="5" max="201" width="9.140625" style="13"/>
    <col min="202" max="202" width="4.85546875" style="13" customWidth="1"/>
    <col min="203" max="203" width="49.5703125" style="13" customWidth="1"/>
    <col min="204" max="204" width="8.42578125" style="13" customWidth="1"/>
    <col min="205" max="205" width="7.28515625" style="13" customWidth="1"/>
    <col min="206" max="206" width="8.140625" style="13" customWidth="1"/>
    <col min="207" max="207" width="6.85546875" style="13" customWidth="1"/>
    <col min="208" max="208" width="9" style="13" customWidth="1"/>
    <col min="209" max="209" width="10.5703125" style="13" customWidth="1"/>
    <col min="210" max="212" width="7.28515625" style="13" customWidth="1"/>
    <col min="213" max="213" width="9.7109375" style="13" customWidth="1"/>
    <col min="214" max="214" width="8.5703125" style="13" customWidth="1"/>
    <col min="215" max="216" width="7.28515625" style="13" customWidth="1"/>
    <col min="217" max="217" width="10.42578125" style="13" customWidth="1"/>
    <col min="218" max="220" width="7.28515625" style="13" customWidth="1"/>
    <col min="221" max="221" width="9.5703125" style="13" customWidth="1"/>
    <col min="222" max="222" width="8.5703125" style="13" customWidth="1"/>
    <col min="223" max="228" width="9.140625" style="13"/>
    <col min="229" max="229" width="8.85546875" style="13" customWidth="1"/>
    <col min="230" max="16384" width="9.140625" style="13"/>
  </cols>
  <sheetData>
    <row r="1" spans="1:6" s="5" customFormat="1" ht="15.75" x14ac:dyDescent="0.25">
      <c r="A1" s="48" t="s">
        <v>101</v>
      </c>
      <c r="B1" s="48"/>
      <c r="C1" s="4"/>
    </row>
    <row r="2" spans="1:6" s="6" customFormat="1" ht="15.75" x14ac:dyDescent="0.25">
      <c r="A2" s="48" t="s">
        <v>99</v>
      </c>
      <c r="B2" s="48"/>
      <c r="C2" s="4"/>
    </row>
    <row r="3" spans="1:6" s="6" customFormat="1" ht="15.75" x14ac:dyDescent="0.25">
      <c r="A3" s="48" t="s">
        <v>100</v>
      </c>
      <c r="B3" s="48"/>
      <c r="C3" s="4"/>
    </row>
    <row r="4" spans="1:6" s="6" customFormat="1" ht="15.75" x14ac:dyDescent="0.25">
      <c r="A4" s="7"/>
      <c r="B4" s="7"/>
      <c r="C4" s="4"/>
    </row>
    <row r="5" spans="1:6" s="6" customFormat="1" ht="15.75" x14ac:dyDescent="0.25">
      <c r="A5" s="8"/>
      <c r="B5" s="8" t="s">
        <v>102</v>
      </c>
      <c r="C5" s="9">
        <v>-41285.767300000007</v>
      </c>
    </row>
    <row r="6" spans="1:6" ht="15.75" x14ac:dyDescent="0.25">
      <c r="A6" s="10"/>
      <c r="B6" s="11" t="s">
        <v>1</v>
      </c>
      <c r="C6" s="12"/>
    </row>
    <row r="7" spans="1:6" x14ac:dyDescent="0.2">
      <c r="A7" s="43" t="s">
        <v>2</v>
      </c>
      <c r="B7" s="16" t="s">
        <v>3</v>
      </c>
      <c r="C7" s="16"/>
      <c r="F7" s="37"/>
    </row>
    <row r="8" spans="1:6" ht="24" customHeight="1" x14ac:dyDescent="0.2">
      <c r="A8" s="43"/>
      <c r="B8" s="16" t="s">
        <v>4</v>
      </c>
      <c r="C8" s="12">
        <v>7644.0959999999986</v>
      </c>
      <c r="F8" s="37"/>
    </row>
    <row r="9" spans="1:6" x14ac:dyDescent="0.2">
      <c r="A9" s="43"/>
      <c r="B9" s="16" t="s">
        <v>0</v>
      </c>
      <c r="C9" s="12">
        <v>2903.0400000000004</v>
      </c>
      <c r="F9" s="37"/>
    </row>
    <row r="10" spans="1:6" x14ac:dyDescent="0.2">
      <c r="A10" s="44" t="s">
        <v>5</v>
      </c>
      <c r="B10" s="16" t="s">
        <v>6</v>
      </c>
      <c r="C10" s="12">
        <v>0</v>
      </c>
      <c r="F10" s="38"/>
    </row>
    <row r="11" spans="1:6" x14ac:dyDescent="0.2">
      <c r="A11" s="43"/>
      <c r="B11" s="16" t="s">
        <v>4</v>
      </c>
      <c r="C11" s="12">
        <v>9015.0480000000007</v>
      </c>
      <c r="F11" s="37"/>
    </row>
    <row r="12" spans="1:6" x14ac:dyDescent="0.2">
      <c r="A12" s="43"/>
      <c r="B12" s="16" t="s">
        <v>0</v>
      </c>
      <c r="C12" s="12">
        <v>3649.5360000000014</v>
      </c>
      <c r="F12" s="37"/>
    </row>
    <row r="13" spans="1:6" ht="45" x14ac:dyDescent="0.2">
      <c r="A13" s="43" t="s">
        <v>7</v>
      </c>
      <c r="B13" s="16" t="s">
        <v>8</v>
      </c>
      <c r="C13" s="12">
        <v>1156.3530000000001</v>
      </c>
      <c r="F13" s="37"/>
    </row>
    <row r="14" spans="1:6" ht="23.25" customHeight="1" x14ac:dyDescent="0.25">
      <c r="A14" s="43" t="s">
        <v>9</v>
      </c>
      <c r="B14" s="16" t="s">
        <v>10</v>
      </c>
      <c r="C14" s="12">
        <v>151.68599999999998</v>
      </c>
      <c r="F14" s="39"/>
    </row>
    <row r="15" spans="1:6" x14ac:dyDescent="0.2">
      <c r="A15" s="43" t="s">
        <v>110</v>
      </c>
      <c r="B15" s="16" t="s">
        <v>11</v>
      </c>
      <c r="C15" s="12">
        <v>1285.9849999999999</v>
      </c>
      <c r="F15" s="37"/>
    </row>
    <row r="16" spans="1:6" ht="15.75" x14ac:dyDescent="0.25">
      <c r="A16" s="43"/>
      <c r="B16" s="11" t="s">
        <v>12</v>
      </c>
      <c r="C16" s="17">
        <f>SUM(C8:C15)</f>
        <v>25805.744000000002</v>
      </c>
      <c r="F16" s="37"/>
    </row>
    <row r="17" spans="1:6" ht="31.5" x14ac:dyDescent="0.25">
      <c r="A17" s="43" t="s">
        <v>13</v>
      </c>
      <c r="B17" s="11" t="s">
        <v>14</v>
      </c>
      <c r="C17" s="12"/>
      <c r="F17" s="37"/>
    </row>
    <row r="18" spans="1:6" x14ac:dyDescent="0.2">
      <c r="A18" s="43" t="s">
        <v>15</v>
      </c>
      <c r="B18" s="16" t="s">
        <v>16</v>
      </c>
      <c r="C18" s="12">
        <v>2348.8639999999996</v>
      </c>
      <c r="F18" s="37"/>
    </row>
    <row r="19" spans="1:6" x14ac:dyDescent="0.2">
      <c r="A19" s="43" t="s">
        <v>17</v>
      </c>
      <c r="B19" s="16" t="s">
        <v>18</v>
      </c>
      <c r="C19" s="12">
        <v>1018.2479999999998</v>
      </c>
      <c r="F19" s="37"/>
    </row>
    <row r="20" spans="1:6" x14ac:dyDescent="0.2">
      <c r="A20" s="43" t="s">
        <v>19</v>
      </c>
      <c r="B20" s="16" t="s">
        <v>20</v>
      </c>
      <c r="C20" s="12">
        <v>312.96800000000002</v>
      </c>
      <c r="F20" s="37"/>
    </row>
    <row r="21" spans="1:6" x14ac:dyDescent="0.2">
      <c r="A21" s="43" t="s">
        <v>21</v>
      </c>
      <c r="B21" s="16" t="s">
        <v>22</v>
      </c>
      <c r="C21" s="12">
        <v>1220.8000000000002</v>
      </c>
      <c r="F21" s="37"/>
    </row>
    <row r="22" spans="1:6" s="20" customFormat="1" x14ac:dyDescent="0.2">
      <c r="A22" s="45" t="s">
        <v>23</v>
      </c>
      <c r="B22" s="18" t="s">
        <v>24</v>
      </c>
      <c r="C22" s="19">
        <v>14252.399999999998</v>
      </c>
      <c r="F22" s="37"/>
    </row>
    <row r="23" spans="1:6" x14ac:dyDescent="0.2">
      <c r="A23" s="43" t="s">
        <v>25</v>
      </c>
      <c r="B23" s="16" t="s">
        <v>26</v>
      </c>
      <c r="C23" s="12">
        <v>5197.6319999999996</v>
      </c>
      <c r="F23" s="37"/>
    </row>
    <row r="24" spans="1:6" x14ac:dyDescent="0.2">
      <c r="A24" s="43" t="s">
        <v>27</v>
      </c>
      <c r="B24" s="16" t="s">
        <v>28</v>
      </c>
      <c r="C24" s="12">
        <v>600</v>
      </c>
      <c r="F24" s="37"/>
    </row>
    <row r="25" spans="1:6" ht="30" x14ac:dyDescent="0.2">
      <c r="A25" s="43" t="s">
        <v>29</v>
      </c>
      <c r="B25" s="16" t="s">
        <v>30</v>
      </c>
      <c r="C25" s="12">
        <v>749.5680000000001</v>
      </c>
      <c r="F25" s="37"/>
    </row>
    <row r="26" spans="1:6" ht="45" x14ac:dyDescent="0.2">
      <c r="A26" s="43" t="s">
        <v>31</v>
      </c>
      <c r="B26" s="16" t="s">
        <v>32</v>
      </c>
      <c r="C26" s="12">
        <v>4236.1439999999993</v>
      </c>
      <c r="F26" s="37"/>
    </row>
    <row r="27" spans="1:6" x14ac:dyDescent="0.2">
      <c r="A27" s="43" t="s">
        <v>33</v>
      </c>
      <c r="B27" s="16" t="s">
        <v>34</v>
      </c>
      <c r="C27" s="12">
        <v>1011.636</v>
      </c>
      <c r="F27" s="37"/>
    </row>
    <row r="28" spans="1:6" ht="15.75" x14ac:dyDescent="0.25">
      <c r="A28" s="43"/>
      <c r="B28" s="11" t="s">
        <v>35</v>
      </c>
      <c r="C28" s="17">
        <f>SUM(C18:C27)</f>
        <v>30948.259999999995</v>
      </c>
      <c r="F28" s="37"/>
    </row>
    <row r="29" spans="1:6" ht="31.5" x14ac:dyDescent="0.25">
      <c r="A29" s="43"/>
      <c r="B29" s="11" t="s">
        <v>36</v>
      </c>
      <c r="C29" s="12"/>
      <c r="F29" s="37"/>
    </row>
    <row r="30" spans="1:6" s="21" customFormat="1" ht="30" x14ac:dyDescent="0.2">
      <c r="A30" s="46" t="s">
        <v>37</v>
      </c>
      <c r="B30" s="16" t="s">
        <v>38</v>
      </c>
      <c r="C30" s="12">
        <v>0</v>
      </c>
      <c r="F30" s="37"/>
    </row>
    <row r="31" spans="1:6" x14ac:dyDescent="0.2">
      <c r="A31" s="46" t="s">
        <v>39</v>
      </c>
      <c r="B31" s="16" t="s">
        <v>40</v>
      </c>
      <c r="C31" s="12">
        <v>10991.720000000001</v>
      </c>
      <c r="F31" s="37"/>
    </row>
    <row r="32" spans="1:6" x14ac:dyDescent="0.2">
      <c r="A32" s="46" t="s">
        <v>41</v>
      </c>
      <c r="B32" s="16" t="s">
        <v>42</v>
      </c>
      <c r="C32" s="12">
        <v>8941.66</v>
      </c>
      <c r="F32" s="37"/>
    </row>
    <row r="33" spans="1:6" x14ac:dyDescent="0.2">
      <c r="A33" s="46" t="s">
        <v>43</v>
      </c>
      <c r="B33" s="16" t="s">
        <v>44</v>
      </c>
      <c r="C33" s="12">
        <v>4733.82</v>
      </c>
      <c r="F33" s="37"/>
    </row>
    <row r="34" spans="1:6" x14ac:dyDescent="0.2">
      <c r="A34" s="46" t="s">
        <v>45</v>
      </c>
      <c r="B34" s="16" t="s">
        <v>46</v>
      </c>
      <c r="C34" s="12">
        <v>329.46</v>
      </c>
      <c r="F34" s="40"/>
    </row>
    <row r="35" spans="1:6" x14ac:dyDescent="0.2">
      <c r="A35" s="46" t="s">
        <v>47</v>
      </c>
      <c r="B35" s="16" t="s">
        <v>48</v>
      </c>
      <c r="C35" s="12">
        <v>584.72</v>
      </c>
      <c r="F35" s="37"/>
    </row>
    <row r="36" spans="1:6" x14ac:dyDescent="0.2">
      <c r="A36" s="43" t="s">
        <v>111</v>
      </c>
      <c r="B36" s="16" t="s">
        <v>49</v>
      </c>
      <c r="C36" s="12">
        <v>313.35000000000002</v>
      </c>
      <c r="F36" s="37"/>
    </row>
    <row r="37" spans="1:6" ht="15.75" x14ac:dyDescent="0.25">
      <c r="A37" s="43"/>
      <c r="B37" s="11" t="s">
        <v>50</v>
      </c>
      <c r="C37" s="17">
        <f>SUM(C30:C36)</f>
        <v>25894.73</v>
      </c>
      <c r="F37" s="37"/>
    </row>
    <row r="38" spans="1:6" ht="15.75" x14ac:dyDescent="0.25">
      <c r="A38" s="43"/>
      <c r="B38" s="11" t="s">
        <v>51</v>
      </c>
      <c r="C38" s="12"/>
      <c r="F38" s="37"/>
    </row>
    <row r="39" spans="1:6" x14ac:dyDescent="0.2">
      <c r="A39" s="43" t="s">
        <v>52</v>
      </c>
      <c r="B39" s="16" t="s">
        <v>53</v>
      </c>
      <c r="C39" s="12">
        <v>4985.085</v>
      </c>
      <c r="F39" s="37"/>
    </row>
    <row r="40" spans="1:6" ht="30" x14ac:dyDescent="0.2">
      <c r="A40" s="43" t="s">
        <v>54</v>
      </c>
      <c r="B40" s="16" t="s">
        <v>55</v>
      </c>
      <c r="C40" s="12">
        <v>1661.6949999999999</v>
      </c>
      <c r="F40" s="37"/>
    </row>
    <row r="41" spans="1:6" ht="30" x14ac:dyDescent="0.2">
      <c r="A41" s="43" t="s">
        <v>56</v>
      </c>
      <c r="B41" s="16" t="s">
        <v>57</v>
      </c>
      <c r="C41" s="12">
        <v>8401.26</v>
      </c>
      <c r="F41" s="40"/>
    </row>
    <row r="42" spans="1:6" ht="30" x14ac:dyDescent="0.2">
      <c r="A42" s="43" t="s">
        <v>58</v>
      </c>
      <c r="B42" s="16" t="s">
        <v>59</v>
      </c>
      <c r="C42" s="12">
        <v>3323.39</v>
      </c>
      <c r="F42" s="37"/>
    </row>
    <row r="43" spans="1:6" ht="15.75" x14ac:dyDescent="0.2">
      <c r="A43" s="43" t="s">
        <v>60</v>
      </c>
      <c r="B43" s="16" t="s">
        <v>61</v>
      </c>
      <c r="C43" s="12">
        <v>1045.3799999999999</v>
      </c>
      <c r="F43" s="41"/>
    </row>
    <row r="44" spans="1:6" ht="15.75" x14ac:dyDescent="0.25">
      <c r="A44" s="43"/>
      <c r="B44" s="11" t="s">
        <v>62</v>
      </c>
      <c r="C44" s="17">
        <f>SUM(C39:C43)</f>
        <v>19416.810000000001</v>
      </c>
      <c r="F44" s="41"/>
    </row>
    <row r="45" spans="1:6" ht="15.75" x14ac:dyDescent="0.25">
      <c r="A45" s="43"/>
      <c r="B45" s="11" t="s">
        <v>63</v>
      </c>
      <c r="C45" s="12"/>
      <c r="F45" s="41"/>
    </row>
    <row r="46" spans="1:6" ht="30" x14ac:dyDescent="0.2">
      <c r="A46" s="43" t="s">
        <v>64</v>
      </c>
      <c r="B46" s="16" t="s">
        <v>65</v>
      </c>
      <c r="C46" s="12">
        <v>9312.2400000000016</v>
      </c>
      <c r="F46" s="41"/>
    </row>
    <row r="47" spans="1:6" ht="15.75" x14ac:dyDescent="0.2">
      <c r="A47" s="43" t="s">
        <v>66</v>
      </c>
      <c r="B47" s="16" t="s">
        <v>67</v>
      </c>
      <c r="C47" s="12">
        <v>2631.72</v>
      </c>
      <c r="F47" s="41"/>
    </row>
    <row r="48" spans="1:6" ht="15.75" x14ac:dyDescent="0.25">
      <c r="A48" s="43"/>
      <c r="B48" s="11" t="s">
        <v>68</v>
      </c>
      <c r="C48" s="17">
        <f>SUM(C46:C47)</f>
        <v>11943.960000000001</v>
      </c>
      <c r="F48" s="41"/>
    </row>
    <row r="49" spans="1:6" ht="15.75" x14ac:dyDescent="0.2">
      <c r="A49" s="43"/>
      <c r="B49" s="16"/>
      <c r="C49" s="12"/>
      <c r="F49" s="41"/>
    </row>
    <row r="50" spans="1:6" ht="15.75" x14ac:dyDescent="0.25">
      <c r="A50" s="35" t="s">
        <v>69</v>
      </c>
      <c r="B50" s="16" t="s">
        <v>70</v>
      </c>
      <c r="C50" s="12">
        <v>1035.8399999999999</v>
      </c>
      <c r="F50" s="41"/>
    </row>
    <row r="51" spans="1:6" ht="15.75" x14ac:dyDescent="0.25">
      <c r="A51" s="35" t="s">
        <v>71</v>
      </c>
      <c r="B51" s="16" t="s">
        <v>72</v>
      </c>
      <c r="C51" s="12">
        <v>1331.2</v>
      </c>
      <c r="F51" s="41"/>
    </row>
    <row r="52" spans="1:6" ht="15.75" x14ac:dyDescent="0.2">
      <c r="A52" s="43"/>
      <c r="B52" s="16"/>
      <c r="C52" s="12"/>
      <c r="F52" s="41"/>
    </row>
    <row r="53" spans="1:6" ht="15.75" x14ac:dyDescent="0.25">
      <c r="A53" s="43"/>
      <c r="B53" s="11" t="s">
        <v>73</v>
      </c>
      <c r="C53" s="12"/>
      <c r="F53" s="37"/>
    </row>
    <row r="54" spans="1:6" x14ac:dyDescent="0.2">
      <c r="A54" s="43" t="s">
        <v>74</v>
      </c>
      <c r="B54" s="16" t="s">
        <v>75</v>
      </c>
      <c r="C54" s="12">
        <v>3272.1599999999994</v>
      </c>
      <c r="F54" s="37"/>
    </row>
    <row r="55" spans="1:6" x14ac:dyDescent="0.2">
      <c r="A55" s="43" t="s">
        <v>76</v>
      </c>
      <c r="B55" s="16" t="s">
        <v>77</v>
      </c>
      <c r="C55" s="12">
        <v>4341.8400000000011</v>
      </c>
      <c r="F55" s="37"/>
    </row>
    <row r="56" spans="1:6" ht="45" x14ac:dyDescent="0.2">
      <c r="A56" s="43" t="s">
        <v>107</v>
      </c>
      <c r="B56" s="16" t="s">
        <v>78</v>
      </c>
      <c r="C56" s="12">
        <v>3185.8799999999992</v>
      </c>
      <c r="F56" s="37"/>
    </row>
    <row r="57" spans="1:6" ht="45" x14ac:dyDescent="0.2">
      <c r="A57" s="43" t="s">
        <v>108</v>
      </c>
      <c r="B57" s="16" t="s">
        <v>79</v>
      </c>
      <c r="C57" s="12">
        <v>3185.8799999999992</v>
      </c>
      <c r="F57" s="37"/>
    </row>
    <row r="58" spans="1:6" ht="45" x14ac:dyDescent="0.2">
      <c r="A58" s="43" t="s">
        <v>109</v>
      </c>
      <c r="B58" s="16" t="s">
        <v>80</v>
      </c>
      <c r="C58" s="12">
        <v>6371.7599999999984</v>
      </c>
      <c r="F58" s="37"/>
    </row>
    <row r="59" spans="1:6" x14ac:dyDescent="0.2">
      <c r="A59" s="43" t="s">
        <v>112</v>
      </c>
      <c r="B59" s="16" t="s">
        <v>81</v>
      </c>
      <c r="C59" s="12">
        <v>12456</v>
      </c>
      <c r="F59" s="37"/>
    </row>
    <row r="60" spans="1:6" ht="15.75" x14ac:dyDescent="0.25">
      <c r="A60" s="15"/>
      <c r="B60" s="11" t="s">
        <v>82</v>
      </c>
      <c r="C60" s="17">
        <f>SUM(C54:C59)</f>
        <v>32813.519999999997</v>
      </c>
      <c r="F60" s="37"/>
    </row>
    <row r="61" spans="1:6" ht="15.75" x14ac:dyDescent="0.25">
      <c r="A61" s="15"/>
      <c r="B61" s="11" t="s">
        <v>83</v>
      </c>
      <c r="C61" s="12"/>
      <c r="F61" s="37"/>
    </row>
    <row r="62" spans="1:6" x14ac:dyDescent="0.2">
      <c r="A62" s="15" t="s">
        <v>84</v>
      </c>
      <c r="B62" s="16" t="s">
        <v>85</v>
      </c>
      <c r="C62" s="12">
        <v>0</v>
      </c>
      <c r="F62" s="37"/>
    </row>
    <row r="63" spans="1:6" x14ac:dyDescent="0.2">
      <c r="A63" s="22"/>
      <c r="B63" s="14" t="s">
        <v>86</v>
      </c>
      <c r="C63" s="23">
        <v>1110.93</v>
      </c>
      <c r="F63" s="37"/>
    </row>
    <row r="64" spans="1:6" ht="31.5" x14ac:dyDescent="0.25">
      <c r="A64" s="15" t="s">
        <v>87</v>
      </c>
      <c r="B64" s="11" t="s">
        <v>88</v>
      </c>
      <c r="C64" s="12">
        <v>0</v>
      </c>
      <c r="F64" s="37"/>
    </row>
    <row r="65" spans="1:6" x14ac:dyDescent="0.2">
      <c r="A65" s="22"/>
      <c r="B65" s="14" t="s">
        <v>89</v>
      </c>
      <c r="C65" s="23">
        <v>918.01</v>
      </c>
      <c r="F65" s="37"/>
    </row>
    <row r="66" spans="1:6" ht="30" x14ac:dyDescent="0.2">
      <c r="A66" s="22"/>
      <c r="B66" s="16" t="s">
        <v>90</v>
      </c>
      <c r="C66" s="12">
        <v>918.01</v>
      </c>
      <c r="F66" s="37"/>
    </row>
    <row r="67" spans="1:6" x14ac:dyDescent="0.2">
      <c r="A67" s="22"/>
      <c r="B67" s="16" t="s">
        <v>91</v>
      </c>
      <c r="C67" s="23">
        <v>474.97</v>
      </c>
      <c r="F67" s="37"/>
    </row>
    <row r="68" spans="1:6" ht="31.5" x14ac:dyDescent="0.25">
      <c r="A68" s="15" t="s">
        <v>92</v>
      </c>
      <c r="B68" s="11" t="s">
        <v>93</v>
      </c>
      <c r="C68" s="12">
        <v>0</v>
      </c>
      <c r="F68" s="42"/>
    </row>
    <row r="69" spans="1:6" ht="15.75" x14ac:dyDescent="0.25">
      <c r="A69" s="15"/>
      <c r="B69" s="14" t="s">
        <v>94</v>
      </c>
      <c r="C69" s="23">
        <v>498.84000000000003</v>
      </c>
      <c r="F69" s="42"/>
    </row>
    <row r="70" spans="1:6" ht="15.75" x14ac:dyDescent="0.25">
      <c r="A70" s="15"/>
      <c r="B70" s="11" t="s">
        <v>95</v>
      </c>
      <c r="C70" s="17">
        <f>SUM(C62:C69)</f>
        <v>3920.76</v>
      </c>
      <c r="F70" s="37"/>
    </row>
    <row r="71" spans="1:6" ht="16.5" thickBot="1" x14ac:dyDescent="0.3">
      <c r="A71" s="35" t="s">
        <v>96</v>
      </c>
      <c r="B71" s="16" t="s">
        <v>97</v>
      </c>
      <c r="C71" s="17">
        <v>26317.199999999993</v>
      </c>
      <c r="F71" s="37"/>
    </row>
    <row r="72" spans="1:6" ht="16.5" thickBot="1" x14ac:dyDescent="0.3">
      <c r="A72" s="36">
        <v>11</v>
      </c>
      <c r="B72" s="24" t="s">
        <v>98</v>
      </c>
      <c r="C72" s="25">
        <f>C71+C70+C60+C51+C50+C48+C44+C37+C28+C16</f>
        <v>179428.02399999998</v>
      </c>
      <c r="F72" s="37"/>
    </row>
    <row r="73" spans="1:6" s="2" customFormat="1" ht="15.75" x14ac:dyDescent="0.25">
      <c r="A73" s="27"/>
      <c r="B73" s="28" t="s">
        <v>103</v>
      </c>
      <c r="C73" s="29">
        <v>168672.34</v>
      </c>
      <c r="F73" s="37"/>
    </row>
    <row r="74" spans="1:6" s="1" customFormat="1" ht="15.75" x14ac:dyDescent="0.25">
      <c r="A74" s="30"/>
      <c r="B74" s="28" t="s">
        <v>104</v>
      </c>
      <c r="C74" s="29">
        <v>178157.34</v>
      </c>
      <c r="F74" s="37"/>
    </row>
    <row r="75" spans="1:6" s="1" customFormat="1" ht="15.75" x14ac:dyDescent="0.25">
      <c r="A75" s="31"/>
      <c r="B75" s="28" t="s">
        <v>106</v>
      </c>
      <c r="C75" s="32">
        <f>C74-C72</f>
        <v>-1270.6839999999793</v>
      </c>
      <c r="F75" s="37"/>
    </row>
    <row r="76" spans="1:6" s="1" customFormat="1" ht="15.75" x14ac:dyDescent="0.25">
      <c r="A76" s="31"/>
      <c r="B76" s="28" t="s">
        <v>105</v>
      </c>
      <c r="C76" s="32">
        <f>C75+C5</f>
        <v>-42556.451299999986</v>
      </c>
      <c r="F76" s="37"/>
    </row>
    <row r="77" spans="1:6" s="1" customFormat="1" ht="14.25" x14ac:dyDescent="0.2">
      <c r="A77" s="49"/>
      <c r="B77" s="49"/>
      <c r="C77" s="3"/>
    </row>
    <row r="78" spans="1:6" s="1" customFormat="1" ht="14.25" x14ac:dyDescent="0.2">
      <c r="A78" s="49"/>
      <c r="B78" s="49"/>
      <c r="C78" s="3"/>
    </row>
    <row r="79" spans="1:6" s="1" customFormat="1" ht="14.25" x14ac:dyDescent="0.2">
      <c r="A79" s="49"/>
      <c r="B79" s="49"/>
      <c r="C79" s="3"/>
    </row>
    <row r="80" spans="1:6" s="1" customFormat="1" ht="14.25" x14ac:dyDescent="0.2">
      <c r="A80" s="49"/>
      <c r="B80" s="49"/>
      <c r="C80" s="3"/>
    </row>
    <row r="81" spans="1:3" s="1" customFormat="1" ht="14.25" x14ac:dyDescent="0.2">
      <c r="A81" s="49"/>
      <c r="B81" s="49"/>
      <c r="C81" s="3"/>
    </row>
    <row r="82" spans="1:3" s="34" customFormat="1" ht="14.25" x14ac:dyDescent="0.2">
      <c r="A82" s="33"/>
      <c r="C82" s="3"/>
    </row>
    <row r="83" spans="1:3" s="34" customFormat="1" ht="14.25" x14ac:dyDescent="0.2">
      <c r="A83" s="50"/>
      <c r="B83" s="50"/>
      <c r="C83" s="3"/>
    </row>
    <row r="84" spans="1:3" s="34" customFormat="1" ht="14.25" x14ac:dyDescent="0.2">
      <c r="A84" s="33"/>
      <c r="C84" s="3"/>
    </row>
    <row r="85" spans="1:3" s="34" customFormat="1" ht="14.25" x14ac:dyDescent="0.2">
      <c r="A85" s="47"/>
      <c r="B85" s="47"/>
      <c r="C85" s="3"/>
    </row>
  </sheetData>
  <mergeCells count="10">
    <mergeCell ref="A85:B85"/>
    <mergeCell ref="A1:B1"/>
    <mergeCell ref="A2:B2"/>
    <mergeCell ref="A3:B3"/>
    <mergeCell ref="A79:B79"/>
    <mergeCell ref="A80:B80"/>
    <mergeCell ref="A81:B81"/>
    <mergeCell ref="A83:B83"/>
    <mergeCell ref="A77:B77"/>
    <mergeCell ref="A78:B78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2021-01-21T03:11:35Z</dcterms:created>
  <dcterms:modified xsi:type="dcterms:W3CDTF">2021-03-09T06:28:54Z</dcterms:modified>
</cp:coreProperties>
</file>