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п.Малый,  8 Марта, Л.Толстого\"/>
    </mc:Choice>
  </mc:AlternateContent>
  <bookViews>
    <workbookView xWindow="0" yWindow="0" windowWidth="19320" windowHeight="126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5" i="1" l="1"/>
  <c r="C84" i="1"/>
  <c r="C79" i="1"/>
  <c r="C66" i="1"/>
  <c r="C81" i="1" s="1"/>
  <c r="C53" i="1"/>
  <c r="C49" i="1"/>
  <c r="C41" i="1"/>
  <c r="C28" i="1"/>
  <c r="C16" i="1"/>
</calcChain>
</file>

<file path=xl/sharedStrings.xml><?xml version="1.0" encoding="utf-8"?>
<sst xmlns="http://schemas.openxmlformats.org/spreadsheetml/2006/main" count="130" uniqueCount="128">
  <si>
    <t xml:space="preserve"> - выше 2-го этажа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</si>
  <si>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</si>
  <si>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</si>
  <si>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</si>
  <si>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</si>
  <si>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</si>
  <si>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</si>
  <si>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</si>
  <si>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</si>
  <si>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</si>
  <si>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</si>
  <si>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>Очистка  площади чердака  и  подвала от мусора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</si>
  <si>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</si>
  <si>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</si>
  <si>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</si>
  <si>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</si>
  <si>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</si>
  <si>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</si>
  <si>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</si>
  <si>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</si>
  <si>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</si>
  <si>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</si>
  <si>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</si>
  <si>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</si>
  <si>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</si>
  <si>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</si>
  <si>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</si>
  <si>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</si>
  <si>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</si>
  <si>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</si>
  <si>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</si>
  <si>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</si>
  <si>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</si>
  <si>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</si>
  <si>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</si>
  <si>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</si>
  <si>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</si>
  <si>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</si>
  <si>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</si>
  <si>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3.2</t>
  </si>
  <si>
    <t>Промывка трубопроводов системы ЦО</t>
  </si>
  <si>
    <t xml:space="preserve"> 3.3</t>
  </si>
  <si>
    <t>Испытание трубопроводов системы ЦО</t>
  </si>
  <si>
    <t xml:space="preserve"> 3.4</t>
  </si>
  <si>
    <t>Консервация и расконс.системы</t>
  </si>
  <si>
    <t xml:space="preserve"> 3.5</t>
  </si>
  <si>
    <t>Регулировка и наладка системы ЦО</t>
  </si>
  <si>
    <t xml:space="preserve"> 3.6</t>
  </si>
  <si>
    <t>Ликвидация воздушных пробок</t>
  </si>
  <si>
    <t xml:space="preserve"> 3.7</t>
  </si>
  <si>
    <t>Ремонт и укрепление входных дверей, окон и слуховых окон</t>
  </si>
  <si>
    <t xml:space="preserve"> 3.8</t>
  </si>
  <si>
    <t>Проверка состояния и ремонт продухов в цоколях зданий</t>
  </si>
  <si>
    <t xml:space="preserve"> 3.9</t>
  </si>
  <si>
    <t>Замена ламп освещения подъездов,подвалов</t>
  </si>
  <si>
    <t xml:space="preserve"> 3.10</t>
  </si>
  <si>
    <t>Замена ламп освещения внутриквартального</t>
  </si>
  <si>
    <t xml:space="preserve"> 3.11</t>
  </si>
  <si>
    <t>Прочистка засоренных вентканалов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</si>
  <si>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</si>
  <si>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</si>
  <si>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</si>
  <si>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</si>
  <si>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</si>
  <si>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</si>
  <si>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</si>
  <si>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</si>
  <si>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</si>
  <si>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</si>
  <si>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</si>
  <si>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</si>
  <si>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4.6</t>
  </si>
  <si>
    <t>Ершение кухонного стояка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</si>
  <si>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</si>
  <si>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</si>
  <si>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</si>
  <si>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</si>
  <si>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</si>
  <si>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</si>
  <si>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</si>
  <si>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</si>
  <si>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</si>
  <si>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</si>
  <si>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</si>
  <si>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</si>
  <si>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</si>
  <si>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</si>
  <si>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</si>
  <si>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</si>
  <si>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и запись показаний, обработка информации, занесение в компьютер для передачи данных ресурсоснабжающей организации (вода)</t>
  </si>
  <si>
    <t>Снятие и запись показаний, обработка информации, занесение в компьютер для передачи данных ресурсоснабжающей организации( тепло)</t>
  </si>
  <si>
    <t>Снятие и запись показаний, обработка информации, занесение в компьютер для передачи данных ресурсоснабжающей организации( электроэнергия)</t>
  </si>
  <si>
    <t>Поверка общедомового прибора учета воды</t>
  </si>
  <si>
    <t>Поверка общедомового прибора учета тепла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</si>
  <si>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</si>
  <si>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</si>
  <si>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</si>
  <si>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</si>
  <si>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замена энергосберегающего патрона на лестничной клетке</t>
  </si>
  <si>
    <t>замена предохранителя в эл/щитовой плавкая вставка 80А</t>
  </si>
  <si>
    <t>смена энергосберегающего патрона на лестничной клетке</t>
  </si>
  <si>
    <t>замена плавкой вставки (предохранителя) в электрощитовой</t>
  </si>
  <si>
    <t xml:space="preserve"> 9.2</t>
  </si>
  <si>
    <t>Текущий ремонт систем водоснабжения и водоотведения (непредвиденные работы)</t>
  </si>
  <si>
    <t>устранение засора в МКД (коллектор)</t>
  </si>
  <si>
    <t xml:space="preserve"> 9.3</t>
  </si>
  <si>
    <t>Текущий ремонт конструктивных элементов (непредвиденные работы)</t>
  </si>
  <si>
    <t>герметизация швов монтажной пеной на кровле м/у отбойн.вентиляции и шифером</t>
  </si>
  <si>
    <t>открытие продухов</t>
  </si>
  <si>
    <t xml:space="preserve">утепление продухов Изовером 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</si>
  <si>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</si>
  <si>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</si>
  <si>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</si>
  <si>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дому</t>
  </si>
  <si>
    <t>по управлению и обслуживанию</t>
  </si>
  <si>
    <t>МКД по ул.п.Малый 4</t>
  </si>
  <si>
    <t xml:space="preserve">Отчет за 2020 г </t>
  </si>
  <si>
    <t>результат на 01.01.2020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</si>
  <si>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</si>
  <si>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</si>
  <si>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</si>
  <si>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2020 год "+" - экономия "-" - перерасход</t>
  </si>
  <si>
    <t xml:space="preserve"> 1.5</t>
  </si>
  <si>
    <t xml:space="preserve"> 8.3</t>
  </si>
  <si>
    <t xml:space="preserve"> 8.4</t>
  </si>
  <si>
    <t xml:space="preserve"> 8.5</t>
  </si>
  <si>
    <t xml:space="preserve"> 8.6</t>
  </si>
  <si>
    <t xml:space="preserve"> 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</si>
</sst>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0" borderId="0" xfId="0" applyFont="1" applyFill="1" applyBorder="1"/>
    <xf numFmtId="0" fontId="4" fillId="0" borderId="0" xfId="0" applyFont="1" applyBorder="1"/>
    <xf numFmtId="0" fontId="7" fillId="0" borderId="0" xfId="0" applyFont="1"/>
    <xf numFmtId="0" fontId="4" fillId="0" borderId="0" xfId="0" applyFont="1" applyFill="1" applyBorder="1" applyAlignment="1">
      <alignment wrapText="1"/>
    </xf>
    <xf numFmtId="0" fontId="6" fillId="0" borderId="0" xfId="0" applyFont="1"/>
    <xf numFmtId="0" fontId="9" fillId="0" borderId="0" xfId="1" applyFont="1" applyFill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8" fillId="0" borderId="0" xfId="1" applyFont="1" applyFill="1" applyBorder="1" applyAlignment="1">
      <alignment horizontal="center"/>
    </xf>
    <xf numFmtId="0" fontId="9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9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2" fontId="9" fillId="0" borderId="0" xfId="0" applyNumberFormat="1" applyFont="1" applyFill="1" applyBorder="1" applyAlignment="1"/>
    <xf numFmtId="0" fontId="10" fillId="0" borderId="1" xfId="0" applyFont="1" applyFill="1" applyBorder="1"/>
    <xf numFmtId="0" fontId="8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/>
    <xf numFmtId="0" fontId="10" fillId="0" borderId="0" xfId="0" applyFont="1" applyFill="1"/>
    <xf numFmtId="0" fontId="11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2" fontId="11" fillId="0" borderId="1" xfId="0" applyNumberFormat="1" applyFont="1" applyFill="1" applyBorder="1" applyAlignment="1">
      <alignment wrapText="1"/>
    </xf>
    <xf numFmtId="16" fontId="11" fillId="0" borderId="1" xfId="0" applyNumberFormat="1" applyFont="1" applyFill="1" applyBorder="1"/>
    <xf numFmtId="2" fontId="8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0" fontId="9" fillId="0" borderId="0" xfId="0" applyFont="1" applyFill="1"/>
    <xf numFmtId="2" fontId="11" fillId="0" borderId="1" xfId="0" applyNumberFormat="1" applyFont="1" applyFill="1" applyBorder="1" applyAlignment="1"/>
    <xf numFmtId="0" fontId="8" fillId="0" borderId="2" xfId="0" applyFont="1" applyFill="1" applyBorder="1"/>
    <xf numFmtId="2" fontId="8" fillId="0" borderId="2" xfId="0" applyNumberFormat="1" applyFont="1" applyFill="1" applyBorder="1" applyAlignment="1">
      <alignment wrapText="1"/>
    </xf>
    <xf numFmtId="2" fontId="12" fillId="0" borderId="1" xfId="0" applyNumberFormat="1" applyFont="1" applyFill="1" applyBorder="1" applyAlignment="1">
      <alignment wrapText="1"/>
    </xf>
    <xf numFmtId="0" fontId="1" fillId="0" borderId="1" xfId="1" applyFont="1" applyBorder="1"/>
    <xf numFmtId="0" fontId="3" fillId="0" borderId="1" xfId="1" applyFont="1" applyBorder="1"/>
    <xf numFmtId="0" fontId="5" fillId="0" borderId="0" xfId="0" applyFont="1" applyFill="1" applyAlignment="1">
      <alignment wrapText="1"/>
    </xf>
    <xf numFmtId="0" fontId="1" fillId="0" borderId="1" xfId="1" applyFont="1" applyBorder="1" applyAlignment="1"/>
    <xf numFmtId="0" fontId="1" fillId="0" borderId="1" xfId="1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2" fontId="13" fillId="0" borderId="1" xfId="1" applyNumberFormat="1" applyFont="1" applyFill="1" applyBorder="1" applyAlignment="1"/>
    <xf numFmtId="2" fontId="8" fillId="0" borderId="1" xfId="1" applyNumberFormat="1" applyFont="1" applyFill="1" applyBorder="1" applyAlignment="1"/>
    <xf numFmtId="2" fontId="13" fillId="0" borderId="1" xfId="1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topLeftCell="A70" workbookViewId="0">
      <selection activeCell="E88" sqref="E88"/>
    </sheetView>
  </sheetViews>
  <sheetFormatPr defaultRowHeight="15" x14ac:dyDescent="0.2"/>
  <cols>
    <col min="1" max="1" width="5.5703125" style="21" customWidth="1"/>
    <col min="2" max="2" width="68.7109375" style="21" customWidth="1"/>
    <col min="3" max="3" width="13.5703125" style="21" customWidth="1"/>
    <col min="4" max="201" width="9.140625" style="21"/>
    <col min="202" max="202" width="5.5703125" style="21" customWidth="1"/>
    <col min="203" max="203" width="49.5703125" style="21" customWidth="1"/>
    <col min="204" max="204" width="8.42578125" style="21" customWidth="1"/>
    <col min="205" max="205" width="7.28515625" style="21" customWidth="1"/>
    <col min="206" max="206" width="8.140625" style="21" customWidth="1"/>
    <col min="207" max="207" width="6.85546875" style="21" customWidth="1"/>
    <col min="208" max="208" width="9" style="21" customWidth="1"/>
    <col min="209" max="209" width="9.5703125" style="21" customWidth="1"/>
    <col min="210" max="210" width="8.140625" style="21" customWidth="1"/>
    <col min="211" max="212" width="7.28515625" style="21" customWidth="1"/>
    <col min="213" max="213" width="9.28515625" style="21" customWidth="1"/>
    <col min="214" max="220" width="7.28515625" style="21" customWidth="1"/>
    <col min="221" max="222" width="8.7109375" style="21" customWidth="1"/>
    <col min="223" max="16384" width="9.140625" style="21"/>
  </cols>
  <sheetData>
    <row r="1" spans="1:3" s="7" customFormat="1" ht="15.75" x14ac:dyDescent="0.25">
      <c r="A1" s="46" t="s">
        <v>116</v>
      </c>
      <c r="B1" s="46"/>
      <c r="C1" s="6"/>
    </row>
    <row r="2" spans="1:3" s="8" customFormat="1" ht="15.75" x14ac:dyDescent="0.25">
      <c r="A2" s="46" t="s">
        <v>114</v>
      </c>
      <c r="B2" s="46"/>
      <c r="C2" s="6"/>
    </row>
    <row r="3" spans="1:3" s="8" customFormat="1" ht="15.75" x14ac:dyDescent="0.25">
      <c r="A3" s="46" t="s">
        <v>115</v>
      </c>
      <c r="B3" s="46"/>
      <c r="C3" s="6"/>
    </row>
    <row r="4" spans="1:3" s="8" customFormat="1" ht="15.75" x14ac:dyDescent="0.25">
      <c r="A4" s="9"/>
      <c r="B4" s="9"/>
      <c r="C4" s="6"/>
    </row>
    <row r="5" spans="1:3" s="8" customFormat="1" ht="31.5" x14ac:dyDescent="0.25">
      <c r="A5" s="12"/>
      <c r="B5" s="13" t="s">
        <v>117</v>
      </c>
      <c r="C5" s="14">
        <v>-32180.238799999985</v>
      </c>
    </row>
    <row r="6" spans="1:3" s="18" customFormat="1" ht="15.75" x14ac:dyDescent="0.25">
      <c r="A6" s="15"/>
      <c r="B6" s="16" t="s">
        <v>1</v>
      </c>
      <c r="C6" s="17"/>
    </row>
    <row r="7" spans="1:3" x14ac:dyDescent="0.2">
      <c r="A7" s="19" t="s">
        <v>2</v>
      </c>
      <c r="B7" s="20" t="s">
        <v>3</v>
      </c>
      <c r="C7" s="20"/>
    </row>
    <row r="8" spans="1:3" ht="24" customHeight="1" x14ac:dyDescent="0.2">
      <c r="A8" s="19"/>
      <c r="B8" s="20" t="s">
        <v>4</v>
      </c>
      <c r="C8" s="22">
        <v>7736.8319999999994</v>
      </c>
    </row>
    <row r="9" spans="1:3" x14ac:dyDescent="0.2">
      <c r="A9" s="19"/>
      <c r="B9" s="20" t="s">
        <v>0</v>
      </c>
      <c r="C9" s="22">
        <v>2943.3600000000006</v>
      </c>
    </row>
    <row r="10" spans="1:3" x14ac:dyDescent="0.2">
      <c r="A10" s="23" t="s">
        <v>5</v>
      </c>
      <c r="B10" s="20" t="s">
        <v>6</v>
      </c>
      <c r="C10" s="22">
        <v>0</v>
      </c>
    </row>
    <row r="11" spans="1:3" x14ac:dyDescent="0.2">
      <c r="A11" s="19"/>
      <c r="B11" s="20" t="s">
        <v>4</v>
      </c>
      <c r="C11" s="22">
        <v>9124.4160000000011</v>
      </c>
    </row>
    <row r="12" spans="1:3" x14ac:dyDescent="0.2">
      <c r="A12" s="19"/>
      <c r="B12" s="20" t="s">
        <v>0</v>
      </c>
      <c r="C12" s="22">
        <v>3700.2239999999997</v>
      </c>
    </row>
    <row r="13" spans="1:3" ht="45" x14ac:dyDescent="0.2">
      <c r="A13" s="19" t="s">
        <v>7</v>
      </c>
      <c r="B13" s="20" t="s">
        <v>8</v>
      </c>
      <c r="C13" s="22">
        <v>1626.873</v>
      </c>
    </row>
    <row r="14" spans="1:3" ht="23.25" customHeight="1" x14ac:dyDescent="0.2">
      <c r="A14" s="19" t="s">
        <v>9</v>
      </c>
      <c r="B14" s="20" t="s">
        <v>10</v>
      </c>
      <c r="C14" s="22">
        <v>151.68599999999998</v>
      </c>
    </row>
    <row r="15" spans="1:3" x14ac:dyDescent="0.2">
      <c r="A15" s="19" t="s">
        <v>122</v>
      </c>
      <c r="B15" s="20" t="s">
        <v>11</v>
      </c>
      <c r="C15" s="22">
        <v>1071.7060000000001</v>
      </c>
    </row>
    <row r="16" spans="1:3" ht="15.75" x14ac:dyDescent="0.25">
      <c r="A16" s="19"/>
      <c r="B16" s="16" t="s">
        <v>12</v>
      </c>
      <c r="C16" s="24">
        <f>SUM(C8:C15)</f>
        <v>26355.097000000002</v>
      </c>
    </row>
    <row r="17" spans="1:3" ht="31.5" x14ac:dyDescent="0.25">
      <c r="A17" s="19" t="s">
        <v>13</v>
      </c>
      <c r="B17" s="16" t="s">
        <v>14</v>
      </c>
      <c r="C17" s="22"/>
    </row>
    <row r="18" spans="1:3" x14ac:dyDescent="0.2">
      <c r="A18" s="19" t="s">
        <v>15</v>
      </c>
      <c r="B18" s="20" t="s">
        <v>16</v>
      </c>
      <c r="C18" s="22">
        <v>4190.0879999999997</v>
      </c>
    </row>
    <row r="19" spans="1:3" x14ac:dyDescent="0.2">
      <c r="A19" s="19" t="s">
        <v>17</v>
      </c>
      <c r="B19" s="20" t="s">
        <v>18</v>
      </c>
      <c r="C19" s="22">
        <v>1860.1440000000002</v>
      </c>
    </row>
    <row r="20" spans="1:3" x14ac:dyDescent="0.2">
      <c r="A20" s="19" t="s">
        <v>19</v>
      </c>
      <c r="B20" s="20" t="s">
        <v>20</v>
      </c>
      <c r="C20" s="22">
        <v>461.78399999999999</v>
      </c>
    </row>
    <row r="21" spans="1:3" x14ac:dyDescent="0.2">
      <c r="A21" s="19" t="s">
        <v>21</v>
      </c>
      <c r="B21" s="20" t="s">
        <v>22</v>
      </c>
      <c r="C21" s="22">
        <v>784.8</v>
      </c>
    </row>
    <row r="22" spans="1:3" x14ac:dyDescent="0.2">
      <c r="A22" s="19" t="s">
        <v>23</v>
      </c>
      <c r="B22" s="20" t="s">
        <v>24</v>
      </c>
      <c r="C22" s="22">
        <v>12712.275</v>
      </c>
    </row>
    <row r="23" spans="1:3" x14ac:dyDescent="0.2">
      <c r="A23" s="19" t="s">
        <v>25</v>
      </c>
      <c r="B23" s="20" t="s">
        <v>26</v>
      </c>
      <c r="C23" s="22">
        <v>4635.9719999999998</v>
      </c>
    </row>
    <row r="24" spans="1:3" x14ac:dyDescent="0.2">
      <c r="A24" s="19" t="s">
        <v>27</v>
      </c>
      <c r="B24" s="20" t="s">
        <v>28</v>
      </c>
      <c r="C24" s="22">
        <v>800</v>
      </c>
    </row>
    <row r="25" spans="1:3" ht="30" x14ac:dyDescent="0.2">
      <c r="A25" s="19" t="s">
        <v>29</v>
      </c>
      <c r="B25" s="20" t="s">
        <v>30</v>
      </c>
      <c r="C25" s="22">
        <v>596.99199999999996</v>
      </c>
    </row>
    <row r="26" spans="1:3" ht="45" x14ac:dyDescent="0.2">
      <c r="A26" s="19" t="s">
        <v>31</v>
      </c>
      <c r="B26" s="20" t="s">
        <v>32</v>
      </c>
      <c r="C26" s="22">
        <v>4048.7039999999997</v>
      </c>
    </row>
    <row r="27" spans="1:3" x14ac:dyDescent="0.2">
      <c r="A27" s="19" t="s">
        <v>33</v>
      </c>
      <c r="B27" s="20" t="s">
        <v>34</v>
      </c>
      <c r="C27" s="22">
        <v>995.11199999999997</v>
      </c>
    </row>
    <row r="28" spans="1:3" ht="15.75" x14ac:dyDescent="0.25">
      <c r="A28" s="19"/>
      <c r="B28" s="16" t="s">
        <v>35</v>
      </c>
      <c r="C28" s="24">
        <f>SUM(C18:C27)</f>
        <v>31085.870999999999</v>
      </c>
    </row>
    <row r="29" spans="1:3" ht="31.5" x14ac:dyDescent="0.25">
      <c r="A29" s="19"/>
      <c r="B29" s="16" t="s">
        <v>36</v>
      </c>
      <c r="C29" s="22"/>
    </row>
    <row r="30" spans="1:3" s="28" customFormat="1" ht="30" x14ac:dyDescent="0.2">
      <c r="A30" s="25" t="s">
        <v>37</v>
      </c>
      <c r="B30" s="26" t="s">
        <v>38</v>
      </c>
      <c r="C30" s="27">
        <v>0</v>
      </c>
    </row>
    <row r="31" spans="1:3" x14ac:dyDescent="0.2">
      <c r="A31" s="25" t="s">
        <v>39</v>
      </c>
      <c r="B31" s="26" t="s">
        <v>40</v>
      </c>
      <c r="C31" s="27">
        <v>11138.880000000001</v>
      </c>
    </row>
    <row r="32" spans="1:3" x14ac:dyDescent="0.2">
      <c r="A32" s="25" t="s">
        <v>41</v>
      </c>
      <c r="B32" s="26" t="s">
        <v>42</v>
      </c>
      <c r="C32" s="27">
        <v>8941.66</v>
      </c>
    </row>
    <row r="33" spans="1:3" x14ac:dyDescent="0.2">
      <c r="A33" s="25" t="s">
        <v>43</v>
      </c>
      <c r="B33" s="26" t="s">
        <v>44</v>
      </c>
      <c r="C33" s="27">
        <v>4733.82</v>
      </c>
    </row>
    <row r="34" spans="1:3" x14ac:dyDescent="0.2">
      <c r="A34" s="25" t="s">
        <v>45</v>
      </c>
      <c r="B34" s="26" t="s">
        <v>46</v>
      </c>
      <c r="C34" s="27">
        <v>329.46</v>
      </c>
    </row>
    <row r="35" spans="1:3" x14ac:dyDescent="0.2">
      <c r="A35" s="25" t="s">
        <v>47</v>
      </c>
      <c r="B35" s="26" t="s">
        <v>48</v>
      </c>
      <c r="C35" s="27">
        <v>584.72</v>
      </c>
    </row>
    <row r="36" spans="1:3" x14ac:dyDescent="0.2">
      <c r="A36" s="19" t="s">
        <v>49</v>
      </c>
      <c r="B36" s="20" t="s">
        <v>50</v>
      </c>
      <c r="C36" s="22">
        <v>0</v>
      </c>
    </row>
    <row r="37" spans="1:3" x14ac:dyDescent="0.2">
      <c r="A37" s="19" t="s">
        <v>51</v>
      </c>
      <c r="B37" s="20" t="s">
        <v>52</v>
      </c>
      <c r="C37" s="22">
        <v>0</v>
      </c>
    </row>
    <row r="38" spans="1:3" x14ac:dyDescent="0.2">
      <c r="A38" s="19" t="s">
        <v>53</v>
      </c>
      <c r="B38" s="20" t="s">
        <v>54</v>
      </c>
      <c r="C38" s="22">
        <v>501.36</v>
      </c>
    </row>
    <row r="39" spans="1:3" x14ac:dyDescent="0.2">
      <c r="A39" s="19" t="s">
        <v>55</v>
      </c>
      <c r="B39" s="20" t="s">
        <v>56</v>
      </c>
      <c r="C39" s="22">
        <v>0</v>
      </c>
    </row>
    <row r="40" spans="1:3" x14ac:dyDescent="0.2">
      <c r="A40" s="19" t="s">
        <v>57</v>
      </c>
      <c r="B40" s="20" t="s">
        <v>58</v>
      </c>
      <c r="C40" s="22">
        <v>0</v>
      </c>
    </row>
    <row r="41" spans="1:3" ht="15.75" x14ac:dyDescent="0.25">
      <c r="A41" s="19"/>
      <c r="B41" s="16" t="s">
        <v>59</v>
      </c>
      <c r="C41" s="24">
        <f>SUM(C30:C40)</f>
        <v>26229.9</v>
      </c>
    </row>
    <row r="42" spans="1:3" ht="15.75" x14ac:dyDescent="0.25">
      <c r="A42" s="19"/>
      <c r="B42" s="16" t="s">
        <v>60</v>
      </c>
      <c r="C42" s="22"/>
    </row>
    <row r="43" spans="1:3" ht="30" x14ac:dyDescent="0.2">
      <c r="A43" s="19" t="s">
        <v>61</v>
      </c>
      <c r="B43" s="20" t="s">
        <v>62</v>
      </c>
      <c r="C43" s="22">
        <v>6578.2239999999993</v>
      </c>
    </row>
    <row r="44" spans="1:3" ht="30" x14ac:dyDescent="0.2">
      <c r="A44" s="19" t="s">
        <v>63</v>
      </c>
      <c r="B44" s="20" t="s">
        <v>64</v>
      </c>
      <c r="C44" s="22">
        <v>1644.5559999999998</v>
      </c>
    </row>
    <row r="45" spans="1:3" ht="30" x14ac:dyDescent="0.2">
      <c r="A45" s="19" t="s">
        <v>65</v>
      </c>
      <c r="B45" s="20" t="s">
        <v>66</v>
      </c>
      <c r="C45" s="22">
        <v>8314.6080000000002</v>
      </c>
    </row>
    <row r="46" spans="1:3" ht="30" x14ac:dyDescent="0.2">
      <c r="A46" s="19" t="s">
        <v>67</v>
      </c>
      <c r="B46" s="20" t="s">
        <v>68</v>
      </c>
      <c r="C46" s="22">
        <v>3289.1119999999996</v>
      </c>
    </row>
    <row r="47" spans="1:3" x14ac:dyDescent="0.2">
      <c r="A47" s="19" t="s">
        <v>69</v>
      </c>
      <c r="B47" s="20" t="s">
        <v>70</v>
      </c>
      <c r="C47" s="22">
        <v>1045.3799999999999</v>
      </c>
    </row>
    <row r="48" spans="1:3" x14ac:dyDescent="0.2">
      <c r="A48" s="19" t="s">
        <v>71</v>
      </c>
      <c r="B48" s="20" t="s">
        <v>72</v>
      </c>
      <c r="C48" s="22">
        <v>0</v>
      </c>
    </row>
    <row r="49" spans="1:3" ht="15.75" x14ac:dyDescent="0.25">
      <c r="A49" s="41"/>
      <c r="B49" s="16" t="s">
        <v>73</v>
      </c>
      <c r="C49" s="24">
        <f>SUM(C43:C48)</f>
        <v>20871.88</v>
      </c>
    </row>
    <row r="50" spans="1:3" ht="15.75" x14ac:dyDescent="0.25">
      <c r="A50" s="41"/>
      <c r="B50" s="16" t="s">
        <v>74</v>
      </c>
      <c r="C50" s="22"/>
    </row>
    <row r="51" spans="1:3" ht="30" x14ac:dyDescent="0.2">
      <c r="A51" s="41" t="s">
        <v>75</v>
      </c>
      <c r="B51" s="20" t="s">
        <v>76</v>
      </c>
      <c r="C51" s="22">
        <v>9216.1919999999973</v>
      </c>
    </row>
    <row r="52" spans="1:3" x14ac:dyDescent="0.2">
      <c r="A52" s="41" t="s">
        <v>77</v>
      </c>
      <c r="B52" s="20" t="s">
        <v>78</v>
      </c>
      <c r="C52" s="22">
        <v>2604.576</v>
      </c>
    </row>
    <row r="53" spans="1:3" ht="15.75" x14ac:dyDescent="0.25">
      <c r="A53" s="41"/>
      <c r="B53" s="16" t="s">
        <v>79</v>
      </c>
      <c r="C53" s="24">
        <f>SUM(C51:C52)</f>
        <v>11820.767999999996</v>
      </c>
    </row>
    <row r="54" spans="1:3" x14ac:dyDescent="0.2">
      <c r="A54" s="41"/>
      <c r="B54" s="20"/>
      <c r="C54" s="22"/>
    </row>
    <row r="55" spans="1:3" ht="15.75" x14ac:dyDescent="0.25">
      <c r="A55" s="42" t="s">
        <v>80</v>
      </c>
      <c r="B55" s="20" t="s">
        <v>81</v>
      </c>
      <c r="C55" s="22">
        <v>1049.452</v>
      </c>
    </row>
    <row r="56" spans="1:3" ht="15.75" x14ac:dyDescent="0.25">
      <c r="A56" s="42" t="s">
        <v>82</v>
      </c>
      <c r="B56" s="20" t="s">
        <v>83</v>
      </c>
      <c r="C56" s="22">
        <v>1011.5200000000001</v>
      </c>
    </row>
    <row r="57" spans="1:3" x14ac:dyDescent="0.2">
      <c r="A57" s="41"/>
      <c r="B57" s="20"/>
      <c r="C57" s="22"/>
    </row>
    <row r="58" spans="1:3" ht="15.75" x14ac:dyDescent="0.25">
      <c r="A58" s="19"/>
      <c r="B58" s="16" t="s">
        <v>84</v>
      </c>
      <c r="C58" s="22"/>
    </row>
    <row r="59" spans="1:3" x14ac:dyDescent="0.2">
      <c r="A59" s="43" t="s">
        <v>85</v>
      </c>
      <c r="B59" s="20" t="s">
        <v>86</v>
      </c>
      <c r="C59" s="22">
        <v>3272.1599999999994</v>
      </c>
    </row>
    <row r="60" spans="1:3" x14ac:dyDescent="0.2">
      <c r="A60" s="43" t="s">
        <v>87</v>
      </c>
      <c r="B60" s="20" t="s">
        <v>88</v>
      </c>
      <c r="C60" s="22">
        <v>4341.8400000000011</v>
      </c>
    </row>
    <row r="61" spans="1:3" ht="45" x14ac:dyDescent="0.2">
      <c r="A61" s="43" t="s">
        <v>123</v>
      </c>
      <c r="B61" s="20" t="s">
        <v>89</v>
      </c>
      <c r="C61" s="22">
        <v>3185.8799999999992</v>
      </c>
    </row>
    <row r="62" spans="1:3" ht="45" x14ac:dyDescent="0.2">
      <c r="A62" s="43" t="s">
        <v>124</v>
      </c>
      <c r="B62" s="20" t="s">
        <v>90</v>
      </c>
      <c r="C62" s="22">
        <v>3185.8799999999992</v>
      </c>
    </row>
    <row r="63" spans="1:3" ht="45" x14ac:dyDescent="0.2">
      <c r="A63" s="43" t="s">
        <v>125</v>
      </c>
      <c r="B63" s="20" t="s">
        <v>91</v>
      </c>
      <c r="C63" s="22">
        <v>6371.7599999999984</v>
      </c>
    </row>
    <row r="64" spans="1:3" x14ac:dyDescent="0.2">
      <c r="A64" s="43" t="s">
        <v>126</v>
      </c>
      <c r="B64" s="20" t="s">
        <v>92</v>
      </c>
      <c r="C64" s="22">
        <v>0</v>
      </c>
    </row>
    <row r="65" spans="1:3" x14ac:dyDescent="0.2">
      <c r="A65" s="43" t="s">
        <v>127</v>
      </c>
      <c r="B65" s="20" t="s">
        <v>93</v>
      </c>
      <c r="C65" s="22">
        <v>0</v>
      </c>
    </row>
    <row r="66" spans="1:3" ht="15.75" x14ac:dyDescent="0.25">
      <c r="A66" s="19"/>
      <c r="B66" s="16" t="s">
        <v>94</v>
      </c>
      <c r="C66" s="24">
        <f>SUM(C59:C65)</f>
        <v>20357.519999999997</v>
      </c>
    </row>
    <row r="67" spans="1:3" ht="15.75" x14ac:dyDescent="0.25">
      <c r="A67" s="19"/>
      <c r="B67" s="16" t="s">
        <v>95</v>
      </c>
      <c r="C67" s="22"/>
    </row>
    <row r="68" spans="1:3" ht="31.5" x14ac:dyDescent="0.25">
      <c r="A68" s="19" t="s">
        <v>96</v>
      </c>
      <c r="B68" s="16" t="s">
        <v>97</v>
      </c>
      <c r="C68" s="22">
        <v>0</v>
      </c>
    </row>
    <row r="69" spans="1:3" s="28" customFormat="1" x14ac:dyDescent="0.2">
      <c r="A69" s="25"/>
      <c r="B69" s="10" t="s">
        <v>98</v>
      </c>
      <c r="C69" s="17">
        <v>370.31</v>
      </c>
    </row>
    <row r="70" spans="1:3" s="28" customFormat="1" x14ac:dyDescent="0.2">
      <c r="A70" s="25"/>
      <c r="B70" s="26" t="s">
        <v>99</v>
      </c>
      <c r="C70" s="29">
        <v>110.07</v>
      </c>
    </row>
    <row r="71" spans="1:3" s="28" customFormat="1" x14ac:dyDescent="0.2">
      <c r="A71" s="11"/>
      <c r="B71" s="10" t="s">
        <v>100</v>
      </c>
      <c r="C71" s="29">
        <v>740.62</v>
      </c>
    </row>
    <row r="72" spans="1:3" s="28" customFormat="1" x14ac:dyDescent="0.2">
      <c r="A72" s="11"/>
      <c r="B72" s="10" t="s">
        <v>101</v>
      </c>
      <c r="C72" s="29">
        <v>110.07</v>
      </c>
    </row>
    <row r="73" spans="1:3" ht="31.5" x14ac:dyDescent="0.25">
      <c r="A73" s="19" t="s">
        <v>102</v>
      </c>
      <c r="B73" s="16" t="s">
        <v>103</v>
      </c>
      <c r="C73" s="22">
        <v>0</v>
      </c>
    </row>
    <row r="74" spans="1:3" x14ac:dyDescent="0.2">
      <c r="A74" s="19"/>
      <c r="B74" s="10" t="s">
        <v>104</v>
      </c>
      <c r="C74" s="29">
        <v>0</v>
      </c>
    </row>
    <row r="75" spans="1:3" ht="31.5" x14ac:dyDescent="0.25">
      <c r="A75" s="19" t="s">
        <v>105</v>
      </c>
      <c r="B75" s="16" t="s">
        <v>106</v>
      </c>
      <c r="C75" s="22">
        <v>0</v>
      </c>
    </row>
    <row r="76" spans="1:3" ht="30" x14ac:dyDescent="0.2">
      <c r="A76" s="19"/>
      <c r="B76" s="26" t="s">
        <v>107</v>
      </c>
      <c r="C76" s="29">
        <v>1595.22</v>
      </c>
    </row>
    <row r="77" spans="1:3" x14ac:dyDescent="0.2">
      <c r="A77" s="11"/>
      <c r="B77" s="10" t="s">
        <v>108</v>
      </c>
      <c r="C77" s="29">
        <v>498.84000000000003</v>
      </c>
    </row>
    <row r="78" spans="1:3" x14ac:dyDescent="0.2">
      <c r="A78" s="11"/>
      <c r="B78" s="10" t="s">
        <v>109</v>
      </c>
      <c r="C78" s="29">
        <v>265.55200000000002</v>
      </c>
    </row>
    <row r="79" spans="1:3" ht="15.75" x14ac:dyDescent="0.25">
      <c r="A79" s="19"/>
      <c r="B79" s="16" t="s">
        <v>110</v>
      </c>
      <c r="C79" s="24">
        <f>SUM(C68:C78)</f>
        <v>3690.6820000000002</v>
      </c>
    </row>
    <row r="80" spans="1:3" ht="16.5" thickBot="1" x14ac:dyDescent="0.3">
      <c r="A80" s="42" t="s">
        <v>111</v>
      </c>
      <c r="B80" s="16" t="s">
        <v>112</v>
      </c>
      <c r="C80" s="32">
        <v>26045.759999999998</v>
      </c>
    </row>
    <row r="81" spans="1:3" ht="16.5" thickBot="1" x14ac:dyDescent="0.3">
      <c r="A81" s="44">
        <v>11</v>
      </c>
      <c r="B81" s="30" t="s">
        <v>113</v>
      </c>
      <c r="C81" s="31">
        <f>C80+C79+C66+C56+C55+C53+C49+C41+C28+C16</f>
        <v>168518.45</v>
      </c>
    </row>
    <row r="82" spans="1:3" s="35" customFormat="1" ht="15.75" x14ac:dyDescent="0.25">
      <c r="A82" s="33"/>
      <c r="B82" s="34" t="s">
        <v>118</v>
      </c>
      <c r="C82" s="49">
        <v>168395.88</v>
      </c>
    </row>
    <row r="83" spans="1:3" s="1" customFormat="1" ht="15.75" x14ac:dyDescent="0.25">
      <c r="A83" s="36"/>
      <c r="B83" s="34" t="s">
        <v>119</v>
      </c>
      <c r="C83" s="50">
        <v>173735.07</v>
      </c>
    </row>
    <row r="84" spans="1:3" s="1" customFormat="1" ht="15.75" x14ac:dyDescent="0.25">
      <c r="A84" s="37"/>
      <c r="B84" s="34" t="s">
        <v>121</v>
      </c>
      <c r="C84" s="51">
        <f>C83-C81</f>
        <v>5216.6199999999953</v>
      </c>
    </row>
    <row r="85" spans="1:3" s="1" customFormat="1" ht="15.75" x14ac:dyDescent="0.25">
      <c r="A85" s="37"/>
      <c r="B85" s="34" t="s">
        <v>120</v>
      </c>
      <c r="C85" s="51">
        <f>C84+C5</f>
        <v>-26963.618799999989</v>
      </c>
    </row>
    <row r="86" spans="1:3" s="2" customFormat="1" ht="14.25" x14ac:dyDescent="0.2">
      <c r="A86" s="47"/>
      <c r="B86" s="47"/>
      <c r="C86" s="4"/>
    </row>
    <row r="87" spans="1:3" s="2" customFormat="1" ht="14.25" x14ac:dyDescent="0.2">
      <c r="A87" s="47"/>
      <c r="B87" s="47"/>
      <c r="C87" s="4"/>
    </row>
    <row r="88" spans="1:3" s="2" customFormat="1" ht="14.25" x14ac:dyDescent="0.2">
      <c r="A88" s="47"/>
      <c r="B88" s="47"/>
      <c r="C88" s="4"/>
    </row>
    <row r="89" spans="1:3" s="2" customFormat="1" ht="14.25" x14ac:dyDescent="0.2">
      <c r="A89" s="47"/>
      <c r="B89" s="47"/>
      <c r="C89" s="4"/>
    </row>
    <row r="90" spans="1:3" s="38" customFormat="1" ht="14.25" x14ac:dyDescent="0.2">
      <c r="C90" s="4"/>
    </row>
    <row r="91" spans="1:3" s="38" customFormat="1" ht="14.25" x14ac:dyDescent="0.2">
      <c r="A91" s="48"/>
      <c r="B91" s="48"/>
      <c r="C91" s="4"/>
    </row>
    <row r="92" spans="1:3" s="38" customFormat="1" ht="14.25" x14ac:dyDescent="0.2">
      <c r="C92" s="4"/>
    </row>
    <row r="93" spans="1:3" s="38" customFormat="1" ht="14.25" x14ac:dyDescent="0.2">
      <c r="A93" s="45"/>
      <c r="B93" s="45"/>
      <c r="C93" s="4"/>
    </row>
    <row r="94" spans="1:3" s="38" customFormat="1" ht="14.25" x14ac:dyDescent="0.2">
      <c r="C94" s="4"/>
    </row>
    <row r="95" spans="1:3" s="38" customFormat="1" ht="14.25" x14ac:dyDescent="0.2">
      <c r="A95" s="45"/>
      <c r="B95" s="45"/>
      <c r="C95" s="4"/>
    </row>
    <row r="96" spans="1:3" s="40" customFormat="1" ht="14.25" x14ac:dyDescent="0.2">
      <c r="A96" s="39"/>
      <c r="B96" s="39"/>
    </row>
    <row r="97" spans="1:2" s="3" customFormat="1" x14ac:dyDescent="0.25">
      <c r="A97" s="5"/>
      <c r="B97" s="5"/>
    </row>
    <row r="98" spans="1:2" s="3" customFormat="1" x14ac:dyDescent="0.25">
      <c r="A98" s="5"/>
      <c r="B98" s="5"/>
    </row>
    <row r="99" spans="1:2" s="3" customFormat="1" x14ac:dyDescent="0.25">
      <c r="A99" s="5"/>
      <c r="B99" s="5"/>
    </row>
    <row r="100" spans="1:2" s="3" customFormat="1" x14ac:dyDescent="0.25">
      <c r="A100" s="5"/>
      <c r="B100" s="5"/>
    </row>
    <row r="101" spans="1:2" s="3" customFormat="1" x14ac:dyDescent="0.25">
      <c r="A101" s="5"/>
      <c r="B101" s="5"/>
    </row>
  </sheetData>
  <mergeCells count="10">
    <mergeCell ref="A95:B95"/>
    <mergeCell ref="A1:B1"/>
    <mergeCell ref="A2:B2"/>
    <mergeCell ref="A3:B3"/>
    <mergeCell ref="A86:B86"/>
    <mergeCell ref="A87:B87"/>
    <mergeCell ref="A88:B88"/>
    <mergeCell ref="A89:B89"/>
    <mergeCell ref="A91:B91"/>
    <mergeCell ref="A93:B9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2021-01-21T03:30:23Z</dcterms:created>
  <dcterms:modified xsi:type="dcterms:W3CDTF">2021-03-09T06:31:06Z</dcterms:modified>
</cp:coreProperties>
</file>