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п.Малый,  8 Марта, Л.Толстого\"/>
    </mc:Choice>
  </mc:AlternateContent>
  <bookViews>
    <workbookView xWindow="0" yWindow="0" windowWidth="1932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01" i="1" l="1"/>
  <c r="C100" i="1"/>
  <c r="C94" i="1"/>
  <c r="C96" i="1" s="1"/>
  <c r="C59" i="1"/>
  <c r="C48" i="1"/>
  <c r="C44" i="1"/>
  <c r="C37" i="1"/>
  <c r="C28" i="1"/>
  <c r="C16" i="1"/>
</calcChain>
</file>

<file path=xl/sharedStrings.xml><?xml version="1.0" encoding="utf-8"?>
<sst xmlns="http://schemas.openxmlformats.org/spreadsheetml/2006/main" count="144" uniqueCount="142">
  <si>
    <t xml:space="preserve"> - выше 2-го этажа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</si>
  <si>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</si>
  <si>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</si>
  <si>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</si>
  <si>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</si>
  <si>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</si>
  <si>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</si>
  <si>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</si>
  <si>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</si>
  <si>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</si>
  <si>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</si>
  <si>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>Очистка  площади чердака  и  подвала от мусора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</si>
  <si>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</si>
  <si>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</si>
  <si>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</si>
  <si>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</si>
  <si>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</si>
  <si>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</si>
  <si>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</si>
  <si>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</si>
  <si>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</si>
  <si>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</si>
  <si>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</si>
  <si>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</si>
  <si>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</si>
  <si>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</si>
  <si>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</si>
  <si>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</si>
  <si>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</si>
  <si>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</si>
  <si>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</si>
  <si>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</si>
  <si>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</si>
  <si>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</si>
  <si>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</si>
  <si>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</si>
  <si>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</si>
  <si>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</si>
  <si>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</si>
  <si>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</si>
  <si>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</si>
  <si>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</si>
  <si>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</si>
  <si>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</si>
  <si>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</si>
  <si>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</si>
  <si>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</si>
  <si>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</si>
  <si>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</si>
  <si>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 xml:space="preserve"> 3.9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</si>
  <si>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</si>
  <si>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</si>
  <si>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</si>
  <si>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</si>
  <si>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</si>
  <si>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</si>
  <si>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</si>
  <si>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</si>
  <si>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</si>
  <si>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</si>
  <si>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</si>
  <si>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</si>
  <si>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</si>
  <si>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</si>
  <si>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</si>
  <si>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</si>
  <si>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</si>
  <si>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</si>
  <si>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</si>
  <si>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</si>
  <si>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</si>
  <si>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</si>
  <si>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</si>
  <si>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</si>
  <si>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</si>
  <si>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</si>
  <si>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</si>
  <si>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</si>
  <si>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</si>
  <si>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и запись показаний, обработка информации, занесение в компьютер для передачи данных ресурсоснабжающей организации (вода)</t>
  </si>
  <si>
    <t>Снятие и запись показаний, обработка информации, занесение в компьютер для передачи данных ресурсоснабжающей организации( тепло)</t>
  </si>
  <si>
    <t>Снятие и запись показаний, обработка информации, занесение в компьютер для передачи данных ресурсоснабжающей организации( электроэнергия)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</si>
  <si>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</si>
  <si>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</si>
  <si>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</si>
  <si>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</si>
  <si>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устранение обрыва - 6кв</t>
  </si>
  <si>
    <t>замена энергосберегающего патрона на лестничной клетке</t>
  </si>
  <si>
    <t xml:space="preserve"> 9.2</t>
  </si>
  <si>
    <t>Текущий ремонт систем водоснабжения и водоотведения (непредвиденные работы)</t>
  </si>
  <si>
    <t>устранение засора канализационного коллектора, выпуска в подвале</t>
  </si>
  <si>
    <t>устранение  канализационного засора в МКД (выпуск на колодец)</t>
  </si>
  <si>
    <t>устранение канализационного засора в  подвале МКД (выпуск на колодец)</t>
  </si>
  <si>
    <t>устранение канализационного засора в МКД (выпуск на колодец)</t>
  </si>
  <si>
    <t>смена вентиля на стояке отопления Ду 15 мм</t>
  </si>
  <si>
    <t>устранение засора в МКД (выпуск на колодец)</t>
  </si>
  <si>
    <t>смена вентилей стояков отопления:</t>
  </si>
  <si>
    <t>а</t>
  </si>
  <si>
    <t>установка бочонка Ду 15 мм</t>
  </si>
  <si>
    <t>б</t>
  </si>
  <si>
    <t>установка угольника Ду 15 мм</t>
  </si>
  <si>
    <t>в</t>
  </si>
  <si>
    <t>установка крана шарового Agualink Ду 15 мм</t>
  </si>
  <si>
    <t>г</t>
  </si>
  <si>
    <t>установка вентиля запорного Ду 15 мм</t>
  </si>
  <si>
    <t>д</t>
  </si>
  <si>
    <t>сварочные работы</t>
  </si>
  <si>
    <t xml:space="preserve"> 9.3</t>
  </si>
  <si>
    <t>Текущий ремонт конструктивных элементов (непредвиденные работы)</t>
  </si>
  <si>
    <t>очистка кровли от снега с телевышки</t>
  </si>
  <si>
    <t>работа телевышки</t>
  </si>
  <si>
    <t>смена дверного шарнира (1 под там.дв)</t>
  </si>
  <si>
    <t>открытие продухов</t>
  </si>
  <si>
    <t>герметизация межпанельных наружных швов монтажной пеной с вскрытием перфоратором кв.1</t>
  </si>
  <si>
    <t>срезка арматуры по бордюре 1 подъезд</t>
  </si>
  <si>
    <t>обрезка монтажной пены на швах и замазка гермобутилом кв.5</t>
  </si>
  <si>
    <t>закрытие окон в подъезде</t>
  </si>
  <si>
    <t>герметизация швов монтажной пеной с ТВ кв.5,7,8,14</t>
  </si>
  <si>
    <t>стоимость работы телевышки</t>
  </si>
  <si>
    <t xml:space="preserve">утепление продухов Изовером </t>
  </si>
  <si>
    <t>смена стекла во фрамуге</t>
  </si>
  <si>
    <t>изготовление скамейки со спинкой из профтрубы, деревянных брусков и покраской и установкой скамейки на анкерные болты - 1 подъезд СМЕТА</t>
  </si>
  <si>
    <t>укрепление свесов над балконом из оцинкованной стали с автовышки</t>
  </si>
  <si>
    <t>стоимость работы автовышки</t>
  </si>
  <si>
    <t>установка дверей металлических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</si>
  <si>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</si>
  <si>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</si>
  <si>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</si>
  <si>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</si>
  <si>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</si>
  <si>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ул.п.Малый 6a</t>
  </si>
  <si>
    <t xml:space="preserve">Отчет за 2020 г </t>
  </si>
  <si>
    <t>результат на 01.01.2020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</si>
  <si>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</si>
  <si>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</si>
  <si>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</si>
  <si>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2020 год "+" - экономия "-" - перерасход</t>
  </si>
  <si>
    <t xml:space="preserve"> 1.5</t>
  </si>
  <si>
    <t xml:space="preserve"> 8.3</t>
  </si>
  <si>
    <t xml:space="preserve"> 8.4</t>
  </si>
  <si>
    <t xml:space="preserve"> 8.5</t>
  </si>
  <si>
    <t>Дополнительные средства на 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</si>
</sst>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/>
    <xf numFmtId="0" fontId="4" fillId="0" borderId="0" xfId="0" applyFont="1" applyBorder="1"/>
    <xf numFmtId="0" fontId="4" fillId="0" borderId="0" xfId="0" applyFont="1" applyAlignment="1">
      <alignment wrapText="1"/>
    </xf>
    <xf numFmtId="0" fontId="6" fillId="0" borderId="0" xfId="1" applyFont="1" applyFill="1"/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5" fillId="0" borderId="0" xfId="1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left"/>
    </xf>
    <xf numFmtId="2" fontId="6" fillId="0" borderId="0" xfId="0" applyNumberFormat="1" applyFont="1" applyBorder="1"/>
    <xf numFmtId="0" fontId="6" fillId="0" borderId="0" xfId="0" applyFont="1" applyBorder="1"/>
    <xf numFmtId="0" fontId="6" fillId="0" borderId="2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2" xfId="0" applyNumberFormat="1" applyFont="1" applyBorder="1" applyAlignment="1">
      <alignment wrapText="1"/>
    </xf>
    <xf numFmtId="2" fontId="6" fillId="0" borderId="2" xfId="0" applyNumberFormat="1" applyFont="1" applyBorder="1" applyAlignment="1">
      <alignment wrapText="1"/>
    </xf>
    <xf numFmtId="16" fontId="6" fillId="0" borderId="2" xfId="0" applyNumberFormat="1" applyFont="1" applyBorder="1" applyAlignment="1">
      <alignment wrapText="1"/>
    </xf>
    <xf numFmtId="2" fontId="5" fillId="0" borderId="2" xfId="0" applyNumberFormat="1" applyFont="1" applyBorder="1" applyAlignment="1">
      <alignment wrapText="1"/>
    </xf>
    <xf numFmtId="0" fontId="6" fillId="0" borderId="2" xfId="0" applyNumberFormat="1" applyFont="1" applyBorder="1"/>
    <xf numFmtId="0" fontId="6" fillId="0" borderId="0" xfId="0" applyFont="1"/>
    <xf numFmtId="0" fontId="7" fillId="0" borderId="2" xfId="0" applyFont="1" applyBorder="1" applyAlignment="1">
      <alignment horizontal="center"/>
    </xf>
    <xf numFmtId="0" fontId="6" fillId="0" borderId="2" xfId="0" applyFont="1" applyBorder="1"/>
    <xf numFmtId="2" fontId="7" fillId="0" borderId="2" xfId="0" applyNumberFormat="1" applyFont="1" applyBorder="1" applyAlignment="1"/>
    <xf numFmtId="0" fontId="5" fillId="0" borderId="2" xfId="0" applyFont="1" applyBorder="1"/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2" fontId="6" fillId="0" borderId="2" xfId="0" applyNumberFormat="1" applyFont="1" applyBorder="1" applyAlignment="1"/>
    <xf numFmtId="0" fontId="7" fillId="0" borderId="2" xfId="0" applyFont="1" applyBorder="1"/>
    <xf numFmtId="0" fontId="6" fillId="0" borderId="2" xfId="0" applyFont="1" applyFill="1" applyBorder="1"/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/>
    <xf numFmtId="0" fontId="5" fillId="0" borderId="3" xfId="0" applyFont="1" applyBorder="1" applyAlignment="1">
      <alignment wrapText="1"/>
    </xf>
    <xf numFmtId="2" fontId="5" fillId="0" borderId="3" xfId="0" applyNumberFormat="1" applyFont="1" applyBorder="1" applyAlignment="1">
      <alignment wrapText="1"/>
    </xf>
    <xf numFmtId="0" fontId="1" fillId="0" borderId="2" xfId="1" applyFont="1" applyBorder="1"/>
    <xf numFmtId="0" fontId="3" fillId="0" borderId="2" xfId="1" applyFont="1" applyBorder="1"/>
    <xf numFmtId="0" fontId="8" fillId="0" borderId="0" xfId="0" applyFont="1" applyFill="1" applyAlignment="1">
      <alignment wrapText="1"/>
    </xf>
    <xf numFmtId="0" fontId="2" fillId="0" borderId="2" xfId="1" applyFont="1" applyBorder="1" applyAlignment="1"/>
    <xf numFmtId="0" fontId="1" fillId="0" borderId="2" xfId="1" applyFont="1" applyBorder="1" applyAlignment="1">
      <alignment wrapText="1"/>
    </xf>
    <xf numFmtId="0" fontId="4" fillId="0" borderId="0" xfId="0" applyFont="1"/>
    <xf numFmtId="0" fontId="5" fillId="0" borderId="2" xfId="0" applyNumberFormat="1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2" xfId="0" applyNumberFormat="1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5" fillId="0" borderId="0" xfId="1" applyFont="1" applyFill="1" applyBorder="1" applyAlignment="1">
      <alignment horizontal="center"/>
    </xf>
    <xf numFmtId="0" fontId="4" fillId="0" borderId="0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2" fontId="5" fillId="0" borderId="2" xfId="1" applyNumberFormat="1" applyFont="1" applyFill="1" applyBorder="1" applyAlignment="1"/>
    <xf numFmtId="2" fontId="5" fillId="0" borderId="2" xfId="1" applyNumberFormat="1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1"/>
  <sheetViews>
    <sheetView tabSelected="1" workbookViewId="0">
      <selection activeCell="D100" sqref="D99:D100"/>
    </sheetView>
  </sheetViews>
  <sheetFormatPr defaultRowHeight="15" x14ac:dyDescent="0.2"/>
  <cols>
    <col min="1" max="1" width="5.5703125" style="14" customWidth="1"/>
    <col min="2" max="2" width="78.5703125" style="14" customWidth="1"/>
    <col min="3" max="3" width="13.5703125" style="14" customWidth="1"/>
    <col min="4" max="4" width="10.5703125" style="14" bestFit="1" customWidth="1"/>
    <col min="5" max="201" width="9.140625" style="14"/>
    <col min="202" max="202" width="5.5703125" style="14" customWidth="1"/>
    <col min="203" max="203" width="49.5703125" style="14" customWidth="1"/>
    <col min="204" max="204" width="8.42578125" style="14" customWidth="1"/>
    <col min="205" max="205" width="7.28515625" style="14" customWidth="1"/>
    <col min="206" max="206" width="8" style="14" customWidth="1"/>
    <col min="207" max="207" width="7" style="14" customWidth="1"/>
    <col min="208" max="208" width="9" style="14" customWidth="1"/>
    <col min="209" max="210" width="9.7109375" style="14" customWidth="1"/>
    <col min="211" max="212" width="7.28515625" style="14" customWidth="1"/>
    <col min="213" max="213" width="9.28515625" style="14" customWidth="1"/>
    <col min="214" max="216" width="7.28515625" style="14" customWidth="1"/>
    <col min="217" max="217" width="9" style="14" customWidth="1"/>
    <col min="218" max="220" width="7.28515625" style="14" customWidth="1"/>
    <col min="221" max="221" width="8.5703125" style="14" customWidth="1"/>
    <col min="222" max="16384" width="9.140625" style="14"/>
  </cols>
  <sheetData>
    <row r="1" spans="1:3" s="6" customFormat="1" ht="15.75" x14ac:dyDescent="0.25">
      <c r="A1" s="44" t="s">
        <v>131</v>
      </c>
      <c r="B1" s="44"/>
      <c r="C1" s="5"/>
    </row>
    <row r="2" spans="1:3" s="7" customFormat="1" ht="15.75" x14ac:dyDescent="0.25">
      <c r="A2" s="44" t="s">
        <v>129</v>
      </c>
      <c r="B2" s="44"/>
      <c r="C2" s="5"/>
    </row>
    <row r="3" spans="1:3" s="7" customFormat="1" ht="15.75" x14ac:dyDescent="0.25">
      <c r="A3" s="44" t="s">
        <v>130</v>
      </c>
      <c r="B3" s="44"/>
      <c r="C3" s="5"/>
    </row>
    <row r="4" spans="1:3" s="7" customFormat="1" ht="15.75" x14ac:dyDescent="0.25">
      <c r="A4" s="8"/>
      <c r="B4" s="8"/>
      <c r="C4" s="5"/>
    </row>
    <row r="5" spans="1:3" s="11" customFormat="1" ht="15.75" x14ac:dyDescent="0.25">
      <c r="A5" s="9"/>
      <c r="B5" s="9" t="s">
        <v>132</v>
      </c>
      <c r="C5" s="10">
        <v>-57681.027039999986</v>
      </c>
    </row>
    <row r="6" spans="1:3" ht="26.25" customHeight="1" x14ac:dyDescent="0.25">
      <c r="A6" s="12"/>
      <c r="B6" s="13" t="s">
        <v>1</v>
      </c>
      <c r="C6" s="12"/>
    </row>
    <row r="7" spans="1:3" x14ac:dyDescent="0.2">
      <c r="A7" s="15" t="s">
        <v>2</v>
      </c>
      <c r="B7" s="12" t="s">
        <v>3</v>
      </c>
      <c r="C7" s="12"/>
    </row>
    <row r="8" spans="1:3" ht="24" customHeight="1" x14ac:dyDescent="0.2">
      <c r="A8" s="15"/>
      <c r="B8" s="12" t="s">
        <v>4</v>
      </c>
      <c r="C8" s="16">
        <v>10651.392</v>
      </c>
    </row>
    <row r="9" spans="1:3" x14ac:dyDescent="0.2">
      <c r="A9" s="15"/>
      <c r="B9" s="12" t="s">
        <v>0</v>
      </c>
      <c r="C9" s="16">
        <v>4001.76</v>
      </c>
    </row>
    <row r="10" spans="1:3" x14ac:dyDescent="0.2">
      <c r="A10" s="17" t="s">
        <v>5</v>
      </c>
      <c r="B10" s="12" t="s">
        <v>6</v>
      </c>
      <c r="C10" s="16">
        <v>0</v>
      </c>
    </row>
    <row r="11" spans="1:3" x14ac:dyDescent="0.2">
      <c r="A11" s="15"/>
      <c r="B11" s="12" t="s">
        <v>4</v>
      </c>
      <c r="C11" s="16">
        <v>12561.696000000004</v>
      </c>
    </row>
    <row r="12" spans="1:3" x14ac:dyDescent="0.2">
      <c r="A12" s="15"/>
      <c r="B12" s="12" t="s">
        <v>0</v>
      </c>
      <c r="C12" s="16">
        <v>5030.7840000000006</v>
      </c>
    </row>
    <row r="13" spans="1:3" ht="45" x14ac:dyDescent="0.2">
      <c r="A13" s="15" t="s">
        <v>7</v>
      </c>
      <c r="B13" s="12" t="s">
        <v>8</v>
      </c>
      <c r="C13" s="16">
        <v>3845.9620000000004</v>
      </c>
    </row>
    <row r="14" spans="1:3" ht="23.25" customHeight="1" x14ac:dyDescent="0.2">
      <c r="A14" s="15" t="s">
        <v>9</v>
      </c>
      <c r="B14" s="12" t="s">
        <v>10</v>
      </c>
      <c r="C14" s="16">
        <v>0</v>
      </c>
    </row>
    <row r="15" spans="1:3" x14ac:dyDescent="0.2">
      <c r="A15" s="15" t="s">
        <v>137</v>
      </c>
      <c r="B15" s="12" t="s">
        <v>11</v>
      </c>
      <c r="C15" s="16">
        <v>1215.3879999999999</v>
      </c>
    </row>
    <row r="16" spans="1:3" ht="15.75" x14ac:dyDescent="0.25">
      <c r="A16" s="15"/>
      <c r="B16" s="13" t="s">
        <v>12</v>
      </c>
      <c r="C16" s="18">
        <f>SUM(C8:C15)</f>
        <v>37306.982000000004</v>
      </c>
    </row>
    <row r="17" spans="1:3" ht="31.5" x14ac:dyDescent="0.25">
      <c r="A17" s="15" t="s">
        <v>13</v>
      </c>
      <c r="B17" s="13" t="s">
        <v>14</v>
      </c>
      <c r="C17" s="16"/>
    </row>
    <row r="18" spans="1:3" x14ac:dyDescent="0.2">
      <c r="A18" s="15" t="s">
        <v>15</v>
      </c>
      <c r="B18" s="12" t="s">
        <v>16</v>
      </c>
      <c r="C18" s="16">
        <v>8997.5760000000009</v>
      </c>
    </row>
    <row r="19" spans="1:3" x14ac:dyDescent="0.2">
      <c r="A19" s="15" t="s">
        <v>17</v>
      </c>
      <c r="B19" s="12" t="s">
        <v>18</v>
      </c>
      <c r="C19" s="16">
        <v>2419.5600000000004</v>
      </c>
    </row>
    <row r="20" spans="1:3" x14ac:dyDescent="0.2">
      <c r="A20" s="15" t="s">
        <v>19</v>
      </c>
      <c r="B20" s="12" t="s">
        <v>20</v>
      </c>
      <c r="C20" s="16">
        <v>800.88</v>
      </c>
    </row>
    <row r="21" spans="1:3" x14ac:dyDescent="0.2">
      <c r="A21" s="15" t="s">
        <v>21</v>
      </c>
      <c r="B21" s="12" t="s">
        <v>22</v>
      </c>
      <c r="C21" s="16">
        <v>872.00000000000011</v>
      </c>
    </row>
    <row r="22" spans="1:3" x14ac:dyDescent="0.2">
      <c r="A22" s="15" t="s">
        <v>23</v>
      </c>
      <c r="B22" s="12" t="s">
        <v>24</v>
      </c>
      <c r="C22" s="16">
        <v>14285.7</v>
      </c>
    </row>
    <row r="23" spans="1:3" x14ac:dyDescent="0.2">
      <c r="A23" s="15" t="s">
        <v>25</v>
      </c>
      <c r="B23" s="12" t="s">
        <v>26</v>
      </c>
      <c r="C23" s="16">
        <v>5209.7759999999998</v>
      </c>
    </row>
    <row r="24" spans="1:3" x14ac:dyDescent="0.2">
      <c r="A24" s="15" t="s">
        <v>27</v>
      </c>
      <c r="B24" s="12" t="s">
        <v>28</v>
      </c>
      <c r="C24" s="16">
        <v>800</v>
      </c>
    </row>
    <row r="25" spans="1:3" ht="30" x14ac:dyDescent="0.2">
      <c r="A25" s="15" t="s">
        <v>29</v>
      </c>
      <c r="B25" s="12" t="s">
        <v>30</v>
      </c>
      <c r="C25" s="16">
        <v>622.59199999999998</v>
      </c>
    </row>
    <row r="26" spans="1:3" ht="34.5" customHeight="1" x14ac:dyDescent="0.2">
      <c r="A26" s="15" t="s">
        <v>31</v>
      </c>
      <c r="B26" s="12" t="s">
        <v>32</v>
      </c>
      <c r="C26" s="16">
        <v>5261.9519999999993</v>
      </c>
    </row>
    <row r="27" spans="1:3" ht="14.25" customHeight="1" x14ac:dyDescent="0.2">
      <c r="A27" s="15" t="s">
        <v>33</v>
      </c>
      <c r="B27" s="12" t="s">
        <v>34</v>
      </c>
      <c r="C27" s="16">
        <v>1294.3799999999999</v>
      </c>
    </row>
    <row r="28" spans="1:3" ht="15.75" x14ac:dyDescent="0.25">
      <c r="A28" s="15"/>
      <c r="B28" s="13" t="s">
        <v>35</v>
      </c>
      <c r="C28" s="18">
        <f>SUM(C18:C27)</f>
        <v>40564.41599999999</v>
      </c>
    </row>
    <row r="29" spans="1:3" ht="15.75" x14ac:dyDescent="0.25">
      <c r="A29" s="15"/>
      <c r="B29" s="13" t="s">
        <v>36</v>
      </c>
      <c r="C29" s="16"/>
    </row>
    <row r="30" spans="1:3" s="20" customFormat="1" ht="30" x14ac:dyDescent="0.2">
      <c r="A30" s="19" t="s">
        <v>37</v>
      </c>
      <c r="B30" s="12" t="s">
        <v>38</v>
      </c>
      <c r="C30" s="16"/>
    </row>
    <row r="31" spans="1:3" x14ac:dyDescent="0.2">
      <c r="A31" s="19" t="s">
        <v>39</v>
      </c>
      <c r="B31" s="12" t="s">
        <v>40</v>
      </c>
      <c r="C31" s="16">
        <v>11472.82</v>
      </c>
    </row>
    <row r="32" spans="1:3" x14ac:dyDescent="0.2">
      <c r="A32" s="19" t="s">
        <v>41</v>
      </c>
      <c r="B32" s="12" t="s">
        <v>42</v>
      </c>
      <c r="C32" s="16">
        <v>8941.66</v>
      </c>
    </row>
    <row r="33" spans="1:3" x14ac:dyDescent="0.2">
      <c r="A33" s="19" t="s">
        <v>43</v>
      </c>
      <c r="B33" s="12" t="s">
        <v>44</v>
      </c>
      <c r="C33" s="16">
        <v>4733.82</v>
      </c>
    </row>
    <row r="34" spans="1:3" x14ac:dyDescent="0.2">
      <c r="A34" s="19" t="s">
        <v>45</v>
      </c>
      <c r="B34" s="12" t="s">
        <v>46</v>
      </c>
      <c r="C34" s="16">
        <v>329.46</v>
      </c>
    </row>
    <row r="35" spans="1:3" x14ac:dyDescent="0.2">
      <c r="A35" s="19" t="s">
        <v>47</v>
      </c>
      <c r="B35" s="12" t="s">
        <v>48</v>
      </c>
      <c r="C35" s="16">
        <v>877.08</v>
      </c>
    </row>
    <row r="36" spans="1:3" x14ac:dyDescent="0.2">
      <c r="A36" s="19" t="s">
        <v>49</v>
      </c>
      <c r="B36" s="12" t="s">
        <v>50</v>
      </c>
      <c r="C36" s="16">
        <v>752.04</v>
      </c>
    </row>
    <row r="37" spans="1:3" ht="15.75" x14ac:dyDescent="0.25">
      <c r="A37" s="15"/>
      <c r="B37" s="13" t="s">
        <v>51</v>
      </c>
      <c r="C37" s="18">
        <f>SUM(C31:C36)</f>
        <v>27106.880000000001</v>
      </c>
    </row>
    <row r="38" spans="1:3" ht="15.75" x14ac:dyDescent="0.25">
      <c r="A38" s="15"/>
      <c r="B38" s="13" t="s">
        <v>52</v>
      </c>
      <c r="C38" s="16"/>
    </row>
    <row r="39" spans="1:3" x14ac:dyDescent="0.2">
      <c r="A39" s="15" t="s">
        <v>53</v>
      </c>
      <c r="B39" s="12" t="s">
        <v>54</v>
      </c>
      <c r="C39" s="16">
        <v>7468.6639999999998</v>
      </c>
    </row>
    <row r="40" spans="1:3" x14ac:dyDescent="0.2">
      <c r="A40" s="15" t="s">
        <v>55</v>
      </c>
      <c r="B40" s="12" t="s">
        <v>56</v>
      </c>
      <c r="C40" s="16">
        <v>1867.1659999999999</v>
      </c>
    </row>
    <row r="41" spans="1:3" x14ac:dyDescent="0.2">
      <c r="A41" s="15" t="s">
        <v>57</v>
      </c>
      <c r="B41" s="12" t="s">
        <v>58</v>
      </c>
      <c r="C41" s="16">
        <v>9440.0879999999997</v>
      </c>
    </row>
    <row r="42" spans="1:3" ht="30" x14ac:dyDescent="0.2">
      <c r="A42" s="15" t="s">
        <v>59</v>
      </c>
      <c r="B42" s="12" t="s">
        <v>60</v>
      </c>
      <c r="C42" s="16">
        <v>7468.6639999999998</v>
      </c>
    </row>
    <row r="43" spans="1:3" x14ac:dyDescent="0.2">
      <c r="A43" s="15" t="s">
        <v>61</v>
      </c>
      <c r="B43" s="12" t="s">
        <v>62</v>
      </c>
      <c r="C43" s="16">
        <v>1393.84</v>
      </c>
    </row>
    <row r="44" spans="1:3" ht="15.75" x14ac:dyDescent="0.25">
      <c r="A44" s="15"/>
      <c r="B44" s="13" t="s">
        <v>63</v>
      </c>
      <c r="C44" s="18">
        <f>SUM(C39:C43)</f>
        <v>27638.421999999999</v>
      </c>
    </row>
    <row r="45" spans="1:3" ht="15.75" x14ac:dyDescent="0.25">
      <c r="A45" s="15"/>
      <c r="B45" s="13" t="s">
        <v>64</v>
      </c>
      <c r="C45" s="16"/>
    </row>
    <row r="46" spans="1:3" ht="30" x14ac:dyDescent="0.2">
      <c r="A46" s="42" t="s">
        <v>65</v>
      </c>
      <c r="B46" s="12" t="s">
        <v>66</v>
      </c>
      <c r="C46" s="16">
        <v>10463.712</v>
      </c>
    </row>
    <row r="47" spans="1:3" x14ac:dyDescent="0.2">
      <c r="A47" s="42" t="s">
        <v>67</v>
      </c>
      <c r="B47" s="12" t="s">
        <v>68</v>
      </c>
      <c r="C47" s="16">
        <v>2957.1359999999991</v>
      </c>
    </row>
    <row r="48" spans="1:3" ht="15.75" x14ac:dyDescent="0.25">
      <c r="A48" s="42"/>
      <c r="B48" s="13" t="s">
        <v>69</v>
      </c>
      <c r="C48" s="18">
        <f>SUM(C46:C47)</f>
        <v>13420.847999999998</v>
      </c>
    </row>
    <row r="49" spans="1:3" x14ac:dyDescent="0.2">
      <c r="A49" s="42"/>
      <c r="B49" s="12"/>
      <c r="C49" s="16"/>
    </row>
    <row r="50" spans="1:3" ht="15.75" x14ac:dyDescent="0.25">
      <c r="A50" s="40" t="s">
        <v>70</v>
      </c>
      <c r="B50" s="12" t="s">
        <v>71</v>
      </c>
      <c r="C50" s="16">
        <v>1190.22</v>
      </c>
    </row>
    <row r="51" spans="1:3" ht="15.75" x14ac:dyDescent="0.25">
      <c r="A51" s="40" t="s">
        <v>72</v>
      </c>
      <c r="B51" s="12" t="s">
        <v>73</v>
      </c>
      <c r="C51" s="16">
        <v>1147.2</v>
      </c>
    </row>
    <row r="52" spans="1:3" x14ac:dyDescent="0.2">
      <c r="A52" s="42"/>
      <c r="B52" s="12"/>
      <c r="C52" s="16"/>
    </row>
    <row r="53" spans="1:3" ht="15.75" x14ac:dyDescent="0.25">
      <c r="A53" s="42"/>
      <c r="B53" s="13" t="s">
        <v>74</v>
      </c>
      <c r="C53" s="16"/>
    </row>
    <row r="54" spans="1:3" x14ac:dyDescent="0.2">
      <c r="A54" s="42" t="s">
        <v>75</v>
      </c>
      <c r="B54" s="12" t="s">
        <v>76</v>
      </c>
      <c r="C54" s="16">
        <v>3272.1599999999994</v>
      </c>
    </row>
    <row r="55" spans="1:3" x14ac:dyDescent="0.2">
      <c r="A55" s="42" t="s">
        <v>77</v>
      </c>
      <c r="B55" s="12" t="s">
        <v>78</v>
      </c>
      <c r="C55" s="16">
        <v>4341.8400000000011</v>
      </c>
    </row>
    <row r="56" spans="1:3" ht="45" x14ac:dyDescent="0.2">
      <c r="A56" s="42" t="s">
        <v>138</v>
      </c>
      <c r="B56" s="12" t="s">
        <v>79</v>
      </c>
      <c r="C56" s="16">
        <v>3185.8799999999992</v>
      </c>
    </row>
    <row r="57" spans="1:3" ht="45" x14ac:dyDescent="0.2">
      <c r="A57" s="42" t="s">
        <v>139</v>
      </c>
      <c r="B57" s="12" t="s">
        <v>80</v>
      </c>
      <c r="C57" s="16">
        <v>3185.8799999999992</v>
      </c>
    </row>
    <row r="58" spans="1:3" ht="45" x14ac:dyDescent="0.2">
      <c r="A58" s="42" t="s">
        <v>140</v>
      </c>
      <c r="B58" s="12" t="s">
        <v>81</v>
      </c>
      <c r="C58" s="16">
        <v>6371.7599999999984</v>
      </c>
    </row>
    <row r="59" spans="1:3" ht="15.75" x14ac:dyDescent="0.25">
      <c r="A59" s="15"/>
      <c r="B59" s="13" t="s">
        <v>82</v>
      </c>
      <c r="C59" s="18">
        <f>SUM(C54:C58)</f>
        <v>20357.519999999997</v>
      </c>
    </row>
    <row r="60" spans="1:3" ht="15.75" x14ac:dyDescent="0.25">
      <c r="A60" s="15"/>
      <c r="B60" s="13" t="s">
        <v>83</v>
      </c>
      <c r="C60" s="16"/>
    </row>
    <row r="61" spans="1:3" ht="31.5" x14ac:dyDescent="0.25">
      <c r="A61" s="15" t="s">
        <v>84</v>
      </c>
      <c r="B61" s="13" t="s">
        <v>85</v>
      </c>
      <c r="C61" s="16">
        <v>0</v>
      </c>
    </row>
    <row r="62" spans="1:3" x14ac:dyDescent="0.2">
      <c r="A62" s="21"/>
      <c r="B62" s="22" t="s">
        <v>86</v>
      </c>
      <c r="C62" s="23">
        <v>528.9</v>
      </c>
    </row>
    <row r="63" spans="1:3" x14ac:dyDescent="0.2">
      <c r="A63" s="21"/>
      <c r="B63" s="22" t="s">
        <v>87</v>
      </c>
      <c r="C63" s="23">
        <v>370.31</v>
      </c>
    </row>
    <row r="64" spans="1:3" ht="31.5" x14ac:dyDescent="0.25">
      <c r="A64" s="15" t="s">
        <v>88</v>
      </c>
      <c r="B64" s="13" t="s">
        <v>89</v>
      </c>
      <c r="C64" s="16">
        <v>0</v>
      </c>
    </row>
    <row r="65" spans="1:3" s="26" customFormat="1" x14ac:dyDescent="0.2">
      <c r="A65" s="25"/>
      <c r="B65" s="12" t="s">
        <v>90</v>
      </c>
      <c r="C65" s="23">
        <v>0</v>
      </c>
    </row>
    <row r="66" spans="1:3" s="26" customFormat="1" x14ac:dyDescent="0.2">
      <c r="A66" s="25"/>
      <c r="B66" s="12" t="s">
        <v>91</v>
      </c>
      <c r="C66" s="23">
        <v>0</v>
      </c>
    </row>
    <row r="67" spans="1:3" ht="16.5" customHeight="1" x14ac:dyDescent="0.2">
      <c r="A67" s="15"/>
      <c r="B67" s="12" t="s">
        <v>92</v>
      </c>
      <c r="C67" s="23">
        <v>0</v>
      </c>
    </row>
    <row r="68" spans="1:3" x14ac:dyDescent="0.2">
      <c r="A68" s="21"/>
      <c r="B68" s="12" t="s">
        <v>93</v>
      </c>
      <c r="C68" s="23">
        <v>0</v>
      </c>
    </row>
    <row r="69" spans="1:3" x14ac:dyDescent="0.2">
      <c r="A69" s="21"/>
      <c r="B69" s="22" t="s">
        <v>94</v>
      </c>
      <c r="C69" s="23">
        <v>918.01</v>
      </c>
    </row>
    <row r="70" spans="1:3" x14ac:dyDescent="0.2">
      <c r="A70" s="15"/>
      <c r="B70" s="12" t="s">
        <v>95</v>
      </c>
      <c r="C70" s="23">
        <v>0</v>
      </c>
    </row>
    <row r="71" spans="1:3" ht="15.75" x14ac:dyDescent="0.25">
      <c r="A71" s="21"/>
      <c r="B71" s="24" t="s">
        <v>96</v>
      </c>
      <c r="C71" s="23">
        <v>0</v>
      </c>
    </row>
    <row r="72" spans="1:3" x14ac:dyDescent="0.2">
      <c r="A72" s="21" t="s">
        <v>97</v>
      </c>
      <c r="B72" s="22" t="s">
        <v>98</v>
      </c>
      <c r="C72" s="23">
        <v>186.72</v>
      </c>
    </row>
    <row r="73" spans="1:3" x14ac:dyDescent="0.2">
      <c r="A73" s="21" t="s">
        <v>99</v>
      </c>
      <c r="B73" s="22" t="s">
        <v>100</v>
      </c>
      <c r="C73" s="23">
        <v>87.6</v>
      </c>
    </row>
    <row r="74" spans="1:3" x14ac:dyDescent="0.2">
      <c r="A74" s="21" t="s">
        <v>101</v>
      </c>
      <c r="B74" s="22" t="s">
        <v>102</v>
      </c>
      <c r="C74" s="23">
        <v>918.01</v>
      </c>
    </row>
    <row r="75" spans="1:3" x14ac:dyDescent="0.2">
      <c r="A75" s="21" t="s">
        <v>103</v>
      </c>
      <c r="B75" s="22" t="s">
        <v>104</v>
      </c>
      <c r="C75" s="23">
        <v>918.01</v>
      </c>
    </row>
    <row r="76" spans="1:3" x14ac:dyDescent="0.2">
      <c r="A76" s="21" t="s">
        <v>105</v>
      </c>
      <c r="B76" s="22" t="s">
        <v>106</v>
      </c>
      <c r="C76" s="23">
        <v>663.48</v>
      </c>
    </row>
    <row r="77" spans="1:3" ht="31.5" x14ac:dyDescent="0.25">
      <c r="A77" s="15" t="s">
        <v>107</v>
      </c>
      <c r="B77" s="13" t="s">
        <v>108</v>
      </c>
      <c r="C77" s="16">
        <v>0</v>
      </c>
    </row>
    <row r="78" spans="1:3" x14ac:dyDescent="0.2">
      <c r="A78" s="15"/>
      <c r="B78" s="22" t="s">
        <v>109</v>
      </c>
      <c r="C78" s="23">
        <v>861.9</v>
      </c>
    </row>
    <row r="79" spans="1:3" x14ac:dyDescent="0.2">
      <c r="A79" s="15"/>
      <c r="B79" s="22" t="s">
        <v>110</v>
      </c>
      <c r="C79" s="23">
        <v>734</v>
      </c>
    </row>
    <row r="80" spans="1:3" x14ac:dyDescent="0.2">
      <c r="A80" s="15"/>
      <c r="B80" s="22" t="s">
        <v>111</v>
      </c>
      <c r="C80" s="23">
        <v>300.99</v>
      </c>
    </row>
    <row r="81" spans="1:3" x14ac:dyDescent="0.2">
      <c r="A81" s="15"/>
      <c r="B81" s="22" t="s">
        <v>112</v>
      </c>
      <c r="C81" s="23">
        <v>498.84000000000003</v>
      </c>
    </row>
    <row r="82" spans="1:3" ht="30" x14ac:dyDescent="0.2">
      <c r="A82" s="15"/>
      <c r="B82" s="12" t="s">
        <v>113</v>
      </c>
      <c r="C82" s="27">
        <v>531.74</v>
      </c>
    </row>
    <row r="83" spans="1:3" x14ac:dyDescent="0.2">
      <c r="A83" s="15"/>
      <c r="B83" s="22" t="s">
        <v>114</v>
      </c>
      <c r="C83" s="23">
        <v>331.74</v>
      </c>
    </row>
    <row r="84" spans="1:3" x14ac:dyDescent="0.2">
      <c r="A84" s="15"/>
      <c r="B84" s="22" t="s">
        <v>115</v>
      </c>
      <c r="C84" s="23">
        <v>879</v>
      </c>
    </row>
    <row r="85" spans="1:3" x14ac:dyDescent="0.2">
      <c r="A85" s="15"/>
      <c r="B85" s="29" t="s">
        <v>116</v>
      </c>
      <c r="C85" s="23">
        <v>129.46</v>
      </c>
    </row>
    <row r="86" spans="1:3" x14ac:dyDescent="0.2">
      <c r="A86" s="15"/>
      <c r="B86" s="29" t="s">
        <v>117</v>
      </c>
      <c r="C86" s="23">
        <v>9506.26</v>
      </c>
    </row>
    <row r="87" spans="1:3" x14ac:dyDescent="0.2">
      <c r="A87" s="15"/>
      <c r="B87" s="29" t="s">
        <v>118</v>
      </c>
      <c r="C87" s="23">
        <v>8808</v>
      </c>
    </row>
    <row r="88" spans="1:3" x14ac:dyDescent="0.2">
      <c r="A88" s="15"/>
      <c r="B88" s="29" t="s">
        <v>119</v>
      </c>
      <c r="C88" s="23">
        <v>0</v>
      </c>
    </row>
    <row r="89" spans="1:3" x14ac:dyDescent="0.2">
      <c r="A89" s="15"/>
      <c r="B89" s="28" t="s">
        <v>120</v>
      </c>
      <c r="C89" s="23">
        <v>0</v>
      </c>
    </row>
    <row r="90" spans="1:3" ht="31.5" customHeight="1" x14ac:dyDescent="0.2">
      <c r="A90" s="15"/>
      <c r="B90" s="30" t="s">
        <v>121</v>
      </c>
      <c r="C90" s="23">
        <v>7948.8</v>
      </c>
    </row>
    <row r="91" spans="1:3" x14ac:dyDescent="0.2">
      <c r="A91" s="15"/>
      <c r="B91" s="31" t="s">
        <v>122</v>
      </c>
      <c r="C91" s="23">
        <v>1066.3800000000001</v>
      </c>
    </row>
    <row r="92" spans="1:3" x14ac:dyDescent="0.2">
      <c r="A92" s="15"/>
      <c r="B92" s="31" t="s">
        <v>123</v>
      </c>
      <c r="C92" s="23">
        <v>2202</v>
      </c>
    </row>
    <row r="93" spans="1:3" x14ac:dyDescent="0.2">
      <c r="A93" s="15"/>
      <c r="B93" s="31" t="s">
        <v>124</v>
      </c>
      <c r="C93" s="23">
        <v>0</v>
      </c>
    </row>
    <row r="94" spans="1:3" ht="15.75" x14ac:dyDescent="0.25">
      <c r="A94" s="15"/>
      <c r="B94" s="13" t="s">
        <v>125</v>
      </c>
      <c r="C94" s="18">
        <f>SUM(C61:C93)</f>
        <v>38390.15</v>
      </c>
    </row>
    <row r="95" spans="1:3" ht="16.5" thickBot="1" x14ac:dyDescent="0.3">
      <c r="A95" s="40" t="s">
        <v>126</v>
      </c>
      <c r="B95" s="13" t="s">
        <v>127</v>
      </c>
      <c r="C95" s="18">
        <v>29571.35999999999</v>
      </c>
    </row>
    <row r="96" spans="1:3" ht="16.5" thickBot="1" x14ac:dyDescent="0.3">
      <c r="A96" s="41">
        <v>11</v>
      </c>
      <c r="B96" s="32" t="s">
        <v>128</v>
      </c>
      <c r="C96" s="33">
        <f>C95+C94+C59+C51+C50+C48+C44+C37+C28+C16</f>
        <v>236693.99800000002</v>
      </c>
    </row>
    <row r="97" spans="1:3" s="36" customFormat="1" ht="15.75" x14ac:dyDescent="0.25">
      <c r="A97" s="34"/>
      <c r="B97" s="35" t="s">
        <v>133</v>
      </c>
      <c r="C97" s="47">
        <v>176336.21</v>
      </c>
    </row>
    <row r="98" spans="1:3" s="2" customFormat="1" ht="15.75" x14ac:dyDescent="0.25">
      <c r="A98" s="37"/>
      <c r="B98" s="35" t="s">
        <v>134</v>
      </c>
      <c r="C98" s="47">
        <v>177054.7</v>
      </c>
    </row>
    <row r="99" spans="1:3" s="2" customFormat="1" ht="15.75" x14ac:dyDescent="0.25">
      <c r="A99" s="37"/>
      <c r="B99" s="35" t="s">
        <v>141</v>
      </c>
      <c r="C99" s="47">
        <v>86465.21</v>
      </c>
    </row>
    <row r="100" spans="1:3" s="2" customFormat="1" ht="15.75" x14ac:dyDescent="0.25">
      <c r="A100" s="38"/>
      <c r="B100" s="35" t="s">
        <v>136</v>
      </c>
      <c r="C100" s="48">
        <f>C99+C98-C96</f>
        <v>26825.912000000011</v>
      </c>
    </row>
    <row r="101" spans="1:3" s="2" customFormat="1" ht="15.75" x14ac:dyDescent="0.25">
      <c r="A101" s="38"/>
      <c r="B101" s="35" t="s">
        <v>135</v>
      </c>
      <c r="C101" s="48">
        <f>C100+C5</f>
        <v>-30855.115039999975</v>
      </c>
    </row>
    <row r="102" spans="1:3" s="3" customFormat="1" ht="14.25" x14ac:dyDescent="0.2">
      <c r="A102" s="45"/>
      <c r="B102" s="45"/>
      <c r="C102" s="1"/>
    </row>
    <row r="103" spans="1:3" s="3" customFormat="1" ht="14.25" x14ac:dyDescent="0.2">
      <c r="A103" s="45"/>
      <c r="B103" s="45"/>
      <c r="C103" s="1"/>
    </row>
    <row r="104" spans="1:3" s="3" customFormat="1" ht="14.25" x14ac:dyDescent="0.2">
      <c r="A104" s="45"/>
      <c r="B104" s="45"/>
      <c r="C104" s="1"/>
    </row>
    <row r="105" spans="1:3" s="3" customFormat="1" ht="14.25" x14ac:dyDescent="0.2">
      <c r="A105" s="45"/>
      <c r="B105" s="45"/>
      <c r="C105" s="1"/>
    </row>
    <row r="106" spans="1:3" s="39" customFormat="1" ht="14.25" x14ac:dyDescent="0.2">
      <c r="C106" s="1"/>
    </row>
    <row r="107" spans="1:3" s="39" customFormat="1" ht="14.25" x14ac:dyDescent="0.2">
      <c r="A107" s="46"/>
      <c r="B107" s="46"/>
      <c r="C107" s="1"/>
    </row>
    <row r="108" spans="1:3" s="39" customFormat="1" ht="14.25" x14ac:dyDescent="0.2">
      <c r="C108" s="1"/>
    </row>
    <row r="109" spans="1:3" s="39" customFormat="1" ht="14.25" x14ac:dyDescent="0.2">
      <c r="A109" s="43"/>
      <c r="B109" s="43"/>
      <c r="C109" s="1"/>
    </row>
    <row r="110" spans="1:3" s="39" customFormat="1" ht="14.25" x14ac:dyDescent="0.2">
      <c r="C110" s="1"/>
    </row>
    <row r="111" spans="1:3" s="39" customFormat="1" ht="14.25" x14ac:dyDescent="0.2">
      <c r="A111" s="43"/>
      <c r="B111" s="43"/>
      <c r="C111" s="1"/>
    </row>
    <row r="112" spans="1:3" s="4" customFormat="1" ht="14.25" x14ac:dyDescent="0.2"/>
    <row r="113" s="4" customFormat="1" ht="14.25" x14ac:dyDescent="0.2"/>
    <row r="114" s="4" customFormat="1" ht="14.25" x14ac:dyDescent="0.2"/>
    <row r="115" s="4" customFormat="1" ht="14.25" x14ac:dyDescent="0.2"/>
    <row r="116" s="4" customFormat="1" ht="14.25" x14ac:dyDescent="0.2"/>
    <row r="117" s="4" customFormat="1" ht="14.25" x14ac:dyDescent="0.2"/>
    <row r="118" s="4" customFormat="1" ht="14.25" x14ac:dyDescent="0.2"/>
    <row r="119" s="4" customFormat="1" ht="14.25" x14ac:dyDescent="0.2"/>
    <row r="120" s="4" customFormat="1" ht="14.25" x14ac:dyDescent="0.2"/>
    <row r="121" s="4" customFormat="1" ht="14.25" x14ac:dyDescent="0.2"/>
  </sheetData>
  <mergeCells count="10">
    <mergeCell ref="A111:B111"/>
    <mergeCell ref="A1:B1"/>
    <mergeCell ref="A2:B2"/>
    <mergeCell ref="A3:B3"/>
    <mergeCell ref="A102:B102"/>
    <mergeCell ref="A103:B103"/>
    <mergeCell ref="A104:B104"/>
    <mergeCell ref="A105:B105"/>
    <mergeCell ref="A107:B107"/>
    <mergeCell ref="A109:B109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2021-01-21T03:43:56Z</dcterms:created>
  <dcterms:modified xsi:type="dcterms:W3CDTF">2021-03-09T06:33:16Z</dcterms:modified>
</cp:coreProperties>
</file>