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359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1" i="1" l="1"/>
  <c r="C92" i="1" l="1"/>
  <c r="C85" i="1"/>
  <c r="C87" i="1" s="1"/>
  <c r="C60" i="1"/>
  <c r="C51" i="1"/>
  <c r="C47" i="1"/>
  <c r="C39" i="1"/>
  <c r="C35" i="1"/>
  <c r="C21" i="1"/>
  <c r="C13" i="1"/>
  <c r="B55" i="1"/>
  <c r="B54" i="1"/>
  <c r="B53" i="1"/>
  <c r="B52" i="1"/>
  <c r="B45" i="1"/>
  <c r="B44" i="1"/>
  <c r="B43" i="1"/>
  <c r="B42" i="1"/>
  <c r="B34" i="1"/>
  <c r="B26" i="1"/>
  <c r="B23" i="1"/>
</calcChain>
</file>

<file path=xl/sharedStrings.xml><?xml version="1.0" encoding="utf-8"?>
<sst xmlns="http://schemas.openxmlformats.org/spreadsheetml/2006/main" count="125" uniqueCount="123">
  <si>
    <t>1.Содержание помещений общего пользования</t>
  </si>
  <si>
    <t>Влажное подметание лестничных площадок и маршей нижних двух этажей</t>
  </si>
  <si>
    <t>Влажное подметание лестничных площадок и маршей выше двух этажей</t>
  </si>
  <si>
    <t>Мытье лестниц нижних 2 этажей</t>
  </si>
  <si>
    <t>Мытье лестниц выше 2 этажей</t>
  </si>
  <si>
    <t>Влажная протирка стен, дверей,плафонов,оконных решеток, отоп.приборов,чердачных лестниц,шкафов для эл.сч.,почтовых ящиков,окон</t>
  </si>
  <si>
    <t>Влажная протирка и дезинфекция стен, дверей, оконных  решеток, отопит.приборов, почтовых ящиков, лифтов</t>
  </si>
  <si>
    <t xml:space="preserve">                                 Итого по п.1</t>
  </si>
  <si>
    <t>2. Содержание мусоропровода</t>
  </si>
  <si>
    <t>Очистка и дезинфекция клапанов</t>
  </si>
  <si>
    <t>Влажное подметание пола камер</t>
  </si>
  <si>
    <t>Удаление мусора из камер</t>
  </si>
  <si>
    <t>дезинфекция мусоросборников</t>
  </si>
  <si>
    <t>дезинфекция мусоросбороприемных камер</t>
  </si>
  <si>
    <t>устранение засоров клапанов</t>
  </si>
  <si>
    <t>2.1</t>
  </si>
  <si>
    <t>2.2</t>
  </si>
  <si>
    <t>Уборка мусора с газона в летний период (случайный мусор)</t>
  </si>
  <si>
    <t>2.3</t>
  </si>
  <si>
    <t>Уборка мусора с газона в летний период от листьев и сучьев</t>
  </si>
  <si>
    <t>2.4</t>
  </si>
  <si>
    <t>Подметание снега при снегопаде более 2-х см</t>
  </si>
  <si>
    <t>2.5</t>
  </si>
  <si>
    <t xml:space="preserve">Подметание снега выстой  менее 2-х см </t>
  </si>
  <si>
    <t>2.6</t>
  </si>
  <si>
    <t>Сдвижка и пометание территории в зимний период (механизированная уборка)</t>
  </si>
  <si>
    <t>2.7</t>
  </si>
  <si>
    <t>Посыпка пешеходных дорожек и проездов противогололедными материалами шириной 0,5м</t>
  </si>
  <si>
    <t>2.8</t>
  </si>
  <si>
    <t>Очистка пешеходных дорожек, отмостки и проездов от наледи и льда шириной 0,5м</t>
  </si>
  <si>
    <t>2.9</t>
  </si>
  <si>
    <t xml:space="preserve">                                   Итого по п.2</t>
  </si>
  <si>
    <t>3.Подготовка многоквартирного дома к сезонной эксплуатации</t>
  </si>
  <si>
    <t>3.1</t>
  </si>
  <si>
    <t>Ремонт, регулировка, промывка, испытание, консервация, расконсервация системы центрального отопления</t>
  </si>
  <si>
    <t>Замена ламп освещения подъездов, подвалов, чердаков,внутриквартального</t>
  </si>
  <si>
    <t xml:space="preserve">                          Итого по п.3</t>
  </si>
  <si>
    <t>4.Проведение технических осмотров и мелкий ремонт</t>
  </si>
  <si>
    <t>4.1</t>
  </si>
  <si>
    <t>4.2</t>
  </si>
  <si>
    <t>4.3</t>
  </si>
  <si>
    <t>4.4</t>
  </si>
  <si>
    <t>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</si>
  <si>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</si>
  <si>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</si>
  <si>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</si>
  <si>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>5.1</t>
  </si>
  <si>
    <t>Аварийное обслуживание внутридомового инж.сантех- и электротехнического оборудования</t>
  </si>
  <si>
    <t>5.2</t>
  </si>
  <si>
    <t>Диспетчерское обслуживание</t>
  </si>
  <si>
    <t xml:space="preserve">                                    Итого по п.5</t>
  </si>
  <si>
    <t>6.</t>
  </si>
  <si>
    <t>7.</t>
  </si>
  <si>
    <t>8.1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</si>
  <si>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</si>
  <si>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 энергоснабжающей организации (вода)</t>
  </si>
  <si>
    <t>Снятие и запись показаний, обработка информации и занесение в компьютер, передача данных  энергоснабжающей организации (тепло)</t>
  </si>
  <si>
    <t>Снятие и запись показаний, обработка информации и занесение в компьютер, передача данных  энергоснабжающей организации эл.энергия</t>
  </si>
  <si>
    <t xml:space="preserve">                                    Итого по п.8</t>
  </si>
  <si>
    <t>9.Текущий ремонт</t>
  </si>
  <si>
    <t>9.1</t>
  </si>
  <si>
    <t>Текущий ремонт электрооборудования (непредвиденные работы)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</si>
  <si>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</si>
  <si>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</si>
  <si>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светильника ДНАТ б/у для освещения придомовой территории (1 подъезд) с автовышки</t>
  </si>
  <si>
    <t>9.2</t>
  </si>
  <si>
    <t>Текущий ремонт систем водоснабжения и водоотведения (непредвиденные работы)</t>
  </si>
  <si>
    <t>установка хомута на магистрали ХВС (3 подъезд, узел ввода ПХВ)</t>
  </si>
  <si>
    <t>замена участка канализационного стояка Ду 50 мм (2 подъезд, подвал):</t>
  </si>
  <si>
    <t>а</t>
  </si>
  <si>
    <t>смена канализационной трубы Ду 50 мм</t>
  </si>
  <si>
    <t>б</t>
  </si>
  <si>
    <t>смена отвода канализационного Ду 50 мм</t>
  </si>
  <si>
    <t>в</t>
  </si>
  <si>
    <t>смена манжеты переходной 50*73</t>
  </si>
  <si>
    <t>г</t>
  </si>
  <si>
    <t>установка перехода канализационного на чугун Ду 50 ии*75 + манжета</t>
  </si>
  <si>
    <t>д</t>
  </si>
  <si>
    <t>герметизация примыканий силиконовым герметиком</t>
  </si>
  <si>
    <t>устранение засора канализационного коллектора Ду 100 мм (1 подъезд)</t>
  </si>
  <si>
    <t>замена вентиля Ду 25 мм на стояке ХВС (2 подъезд)</t>
  </si>
  <si>
    <t>герметизация примыканий силиконовым герметиком (2 под)</t>
  </si>
  <si>
    <t>установка входных металлических дверей  (3шт)</t>
  </si>
  <si>
    <t>замена вентиля (кран шаровый  Giacomini Ду 20 мм) на радиаторе (кв.1)</t>
  </si>
  <si>
    <t>герметизация примыканий силиконовым герметиком (кв.1)</t>
  </si>
  <si>
    <t>замена сбросного вентиля (крана шарового Ду 20 мм) на стояке отопления (ст.кв.№1)</t>
  </si>
  <si>
    <t>установка домофонного оборудования</t>
  </si>
  <si>
    <t>9.3</t>
  </si>
  <si>
    <t>Текущий ремонт конструктивных элементов (непредвиденные работы)</t>
  </si>
  <si>
    <t>ремонт л/клетки 3п.</t>
  </si>
  <si>
    <t xml:space="preserve">                                    Итого по п.9</t>
  </si>
  <si>
    <t>10.</t>
  </si>
  <si>
    <t>Управление многоквартирным домом</t>
  </si>
  <si>
    <t xml:space="preserve">     Итого затраты по дому:</t>
  </si>
  <si>
    <t>по управлению и обслуживанию</t>
  </si>
  <si>
    <t>МКД по ул.Мира 69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</si>
  <si>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</si>
  <si>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</si>
  <si>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</si>
  <si>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</si>
  <si>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г. </t>
  </si>
  <si>
    <t>Результат на 01.01.2020 г. ("+" экономия, "-" перерасход)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</si>
  <si>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</si>
  <si>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</si>
  <si>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</si>
  <si>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</si>
  <si>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</si>
  <si>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</si>
  <si>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</si>
  <si>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</si>
  <si>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</si>
  <si>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</si>
  <si>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2.5.</t>
  </si>
  <si>
    <t>2.6.</t>
  </si>
  <si>
    <t xml:space="preserve">                                 Итого по п.2</t>
  </si>
  <si>
    <t>3. Уборка придомовой территории , входящей в состав общего имущества</t>
  </si>
  <si>
    <t>3.2</t>
  </si>
  <si>
    <t>8.2</t>
  </si>
  <si>
    <t>8.3</t>
  </si>
  <si>
    <t>8.4</t>
  </si>
  <si>
    <t>8.5</t>
  </si>
  <si>
    <t>11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</si>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</sst>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1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5" fillId="0" borderId="0" xfId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0\&#1078;&#1101;&#1082;-4-6\Documents%20and%20Settings\User\&#1056;&#1072;&#1073;&#1086;&#1095;&#1080;&#1081;%20&#1089;&#1090;&#1086;&#1083;\&#1069;&#1082;&#1086;&#1085;.&#1090;&#1072;&#1088;&#1080;&#1092;%202014&#1075;\6%20&#1070;&#1073;&#1080;&#1083;&#1077;&#1081;&#1085;&#1072;&#1103;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2014"/>
      <sheetName val="2015"/>
    </sheetNames>
    <sheetDataSet>
      <sheetData sheetId="0" refreshError="1">
        <row r="7">
          <cell r="CU7" t="str">
            <v xml:space="preserve"> 8. Поверка и обсл.коллект.приборов учета</v>
          </cell>
        </row>
        <row r="8">
          <cell r="BT8" t="str">
            <v>Подметание придомовой территории в летний период</v>
          </cell>
          <cell r="BW8" t="str">
            <v>Очистка урн</v>
          </cell>
          <cell r="CA8" t="str">
            <v>Кошение газонов</v>
          </cell>
          <cell r="CH8" t="str">
            <v>Проведение тех. осм. и устран. неисправн.систем центр.отопления</v>
          </cell>
          <cell r="CI8" t="str">
            <v>Проведение тех. осмотров и устран. неисправн.систем вентиляции</v>
          </cell>
          <cell r="CK8" t="str">
            <v>Проведение тех. осмотров и устран. неисправн. эл.технич.устройств</v>
          </cell>
          <cell r="CL8" t="str">
            <v>Проведение тех. осмотров  и устран. неисправнв системах ВиК</v>
          </cell>
          <cell r="CS8" t="str">
            <v>Дератизация</v>
          </cell>
          <cell r="CT8" t="str">
            <v>Дезинсекция</v>
          </cell>
          <cell r="CV8" t="str">
            <v>Обслуживание коллективных приборов учета воды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topLeftCell="A76" workbookViewId="0">
      <selection activeCell="E86" sqref="E86"/>
    </sheetView>
  </sheetViews>
  <sheetFormatPr defaultRowHeight="15.75" x14ac:dyDescent="0.25"/>
  <cols>
    <col min="1" max="1" width="5.28515625" style="29" customWidth="1"/>
    <col min="2" max="2" width="76.85546875" style="30" customWidth="1"/>
    <col min="3" max="3" width="18.7109375" style="29" customWidth="1"/>
    <col min="4" max="201" width="9.140625" style="30"/>
    <col min="202" max="202" width="5.28515625" style="30" customWidth="1"/>
    <col min="203" max="203" width="46" style="30" customWidth="1"/>
    <col min="204" max="209" width="9.28515625" style="30" customWidth="1"/>
    <col min="210" max="249" width="0" style="30" hidden="1" customWidth="1"/>
    <col min="250" max="16384" width="9.140625" style="30"/>
  </cols>
  <sheetData>
    <row r="1" spans="1:3" s="4" customFormat="1" x14ac:dyDescent="0.25">
      <c r="A1" s="47" t="s">
        <v>100</v>
      </c>
      <c r="B1" s="47"/>
      <c r="C1" s="3"/>
    </row>
    <row r="2" spans="1:3" s="4" customFormat="1" x14ac:dyDescent="0.25">
      <c r="A2" s="47" t="s">
        <v>94</v>
      </c>
      <c r="B2" s="47"/>
      <c r="C2" s="3"/>
    </row>
    <row r="3" spans="1:3" s="4" customFormat="1" x14ac:dyDescent="0.25">
      <c r="A3" s="47" t="s">
        <v>95</v>
      </c>
      <c r="B3" s="47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101</v>
      </c>
      <c r="C5" s="8">
        <v>110409.50646666667</v>
      </c>
    </row>
    <row r="6" spans="1:3" s="9" customFormat="1" x14ac:dyDescent="0.25">
      <c r="A6" s="6"/>
      <c r="B6" s="10" t="s">
        <v>0</v>
      </c>
      <c r="C6" s="10"/>
    </row>
    <row r="7" spans="1:3" s="9" customFormat="1" ht="30" x14ac:dyDescent="0.25">
      <c r="A7" s="45" t="s">
        <v>102</v>
      </c>
      <c r="B7" s="12" t="s">
        <v>1</v>
      </c>
      <c r="C7" s="39">
        <v>29917.440000000002</v>
      </c>
    </row>
    <row r="8" spans="1:3" s="9" customFormat="1" ht="30" x14ac:dyDescent="0.25">
      <c r="A8" s="45" t="s">
        <v>103</v>
      </c>
      <c r="B8" s="12" t="s">
        <v>2</v>
      </c>
      <c r="C8" s="39">
        <v>20888.448000000004</v>
      </c>
    </row>
    <row r="9" spans="1:3" s="9" customFormat="1" x14ac:dyDescent="0.25">
      <c r="A9" s="45" t="s">
        <v>104</v>
      </c>
      <c r="B9" s="12" t="s">
        <v>3</v>
      </c>
      <c r="C9" s="39">
        <v>21003.191999999999</v>
      </c>
    </row>
    <row r="10" spans="1:3" s="9" customFormat="1" x14ac:dyDescent="0.25">
      <c r="A10" s="45" t="s">
        <v>105</v>
      </c>
      <c r="B10" s="12" t="s">
        <v>4</v>
      </c>
      <c r="C10" s="39">
        <v>34974.408000000003</v>
      </c>
    </row>
    <row r="11" spans="1:3" s="9" customFormat="1" ht="45" x14ac:dyDescent="0.25">
      <c r="A11" s="45" t="s">
        <v>106</v>
      </c>
      <c r="B11" s="12" t="s">
        <v>5</v>
      </c>
      <c r="C11" s="39">
        <v>5948.0790000000006</v>
      </c>
    </row>
    <row r="12" spans="1:3" s="9" customFormat="1" ht="37.5" customHeight="1" x14ac:dyDescent="0.25">
      <c r="A12" s="45" t="s">
        <v>107</v>
      </c>
      <c r="B12" s="12" t="s">
        <v>6</v>
      </c>
      <c r="C12" s="39">
        <v>13111.364</v>
      </c>
    </row>
    <row r="13" spans="1:3" s="9" customFormat="1" x14ac:dyDescent="0.25">
      <c r="A13" s="14"/>
      <c r="B13" s="15" t="s">
        <v>7</v>
      </c>
      <c r="C13" s="40">
        <f>SUM(C7:C12)</f>
        <v>125842.93100000001</v>
      </c>
    </row>
    <row r="14" spans="1:3" s="9" customFormat="1" ht="15" x14ac:dyDescent="0.25">
      <c r="A14" s="16"/>
      <c r="B14" s="17" t="s">
        <v>8</v>
      </c>
      <c r="C14" s="41"/>
    </row>
    <row r="15" spans="1:3" s="9" customFormat="1" x14ac:dyDescent="0.25">
      <c r="A15" s="45" t="s">
        <v>108</v>
      </c>
      <c r="B15" s="12" t="s">
        <v>9</v>
      </c>
      <c r="C15" s="39">
        <v>2975.0400000000004</v>
      </c>
    </row>
    <row r="16" spans="1:3" s="9" customFormat="1" x14ac:dyDescent="0.25">
      <c r="A16" s="45" t="s">
        <v>109</v>
      </c>
      <c r="B16" s="12" t="s">
        <v>10</v>
      </c>
      <c r="C16" s="39">
        <v>4158.7280000000001</v>
      </c>
    </row>
    <row r="17" spans="1:3" s="9" customFormat="1" x14ac:dyDescent="0.25">
      <c r="A17" s="45" t="s">
        <v>110</v>
      </c>
      <c r="B17" s="12" t="s">
        <v>11</v>
      </c>
      <c r="C17" s="39">
        <v>15262.764000000003</v>
      </c>
    </row>
    <row r="18" spans="1:3" s="9" customFormat="1" x14ac:dyDescent="0.25">
      <c r="A18" s="45" t="s">
        <v>111</v>
      </c>
      <c r="B18" s="12" t="s">
        <v>12</v>
      </c>
      <c r="C18" s="39">
        <v>957.12</v>
      </c>
    </row>
    <row r="19" spans="1:3" s="9" customFormat="1" x14ac:dyDescent="0.25">
      <c r="A19" s="45" t="s">
        <v>112</v>
      </c>
      <c r="B19" s="12" t="s">
        <v>13</v>
      </c>
      <c r="C19" s="39">
        <v>3466.3440000000005</v>
      </c>
    </row>
    <row r="20" spans="1:3" s="9" customFormat="1" x14ac:dyDescent="0.25">
      <c r="A20" s="45" t="s">
        <v>113</v>
      </c>
      <c r="B20" s="12" t="s">
        <v>14</v>
      </c>
      <c r="C20" s="39">
        <v>164.64000000000001</v>
      </c>
    </row>
    <row r="21" spans="1:3" s="9" customFormat="1" x14ac:dyDescent="0.25">
      <c r="A21" s="14"/>
      <c r="B21" s="15" t="s">
        <v>114</v>
      </c>
      <c r="C21" s="40">
        <f>SUM(C15:C20)</f>
        <v>26984.636000000002</v>
      </c>
    </row>
    <row r="22" spans="1:3" s="9" customFormat="1" ht="15" x14ac:dyDescent="0.25">
      <c r="A22" s="16"/>
      <c r="B22" s="17" t="s">
        <v>115</v>
      </c>
      <c r="C22" s="16"/>
    </row>
    <row r="23" spans="1:3" s="9" customFormat="1" ht="15" x14ac:dyDescent="0.25">
      <c r="A23" s="11" t="s">
        <v>15</v>
      </c>
      <c r="B23" s="12" t="str">
        <f>[1]Лист1!BT8</f>
        <v>Подметание придомовой территории в летний период</v>
      </c>
      <c r="C23" s="42">
        <v>7347.06</v>
      </c>
    </row>
    <row r="24" spans="1:3" s="9" customFormat="1" ht="15" x14ac:dyDescent="0.25">
      <c r="A24" s="11" t="s">
        <v>16</v>
      </c>
      <c r="B24" s="12" t="s">
        <v>17</v>
      </c>
      <c r="C24" s="39">
        <v>2485.8240000000001</v>
      </c>
    </row>
    <row r="25" spans="1:3" s="9" customFormat="1" ht="15" x14ac:dyDescent="0.25">
      <c r="A25" s="11" t="s">
        <v>18</v>
      </c>
      <c r="B25" s="12" t="s">
        <v>19</v>
      </c>
      <c r="C25" s="39">
        <v>850.86400000000003</v>
      </c>
    </row>
    <row r="26" spans="1:3" s="9" customFormat="1" ht="21.75" customHeight="1" x14ac:dyDescent="0.25">
      <c r="A26" s="11" t="s">
        <v>18</v>
      </c>
      <c r="B26" s="18" t="str">
        <f>[1]Лист1!BW8</f>
        <v>Очистка урн</v>
      </c>
      <c r="C26" s="39">
        <v>3270.0000000000005</v>
      </c>
    </row>
    <row r="27" spans="1:3" s="9" customFormat="1" ht="15" x14ac:dyDescent="0.25">
      <c r="A27" s="11" t="s">
        <v>20</v>
      </c>
      <c r="B27" s="12" t="s">
        <v>21</v>
      </c>
      <c r="C27" s="39">
        <v>20378.045999999998</v>
      </c>
    </row>
    <row r="28" spans="1:3" s="9" customFormat="1" ht="15" x14ac:dyDescent="0.25">
      <c r="A28" s="11"/>
      <c r="B28" s="12"/>
      <c r="C28" s="39">
        <v>0</v>
      </c>
    </row>
    <row r="29" spans="1:3" s="9" customFormat="1" ht="15" x14ac:dyDescent="0.25">
      <c r="A29" s="11" t="s">
        <v>22</v>
      </c>
      <c r="B29" s="12" t="s">
        <v>23</v>
      </c>
      <c r="C29" s="39">
        <v>21437.195999999996</v>
      </c>
    </row>
    <row r="30" spans="1:3" s="9" customFormat="1" ht="15" x14ac:dyDescent="0.25">
      <c r="A30" s="11"/>
      <c r="B30" s="12"/>
      <c r="C30" s="39">
        <v>0</v>
      </c>
    </row>
    <row r="31" spans="1:3" s="9" customFormat="1" ht="30" x14ac:dyDescent="0.25">
      <c r="A31" s="11" t="s">
        <v>24</v>
      </c>
      <c r="B31" s="12" t="s">
        <v>25</v>
      </c>
      <c r="C31" s="39">
        <v>0</v>
      </c>
    </row>
    <row r="32" spans="1:3" s="9" customFormat="1" ht="30" x14ac:dyDescent="0.25">
      <c r="A32" s="11" t="s">
        <v>26</v>
      </c>
      <c r="B32" s="12" t="s">
        <v>27</v>
      </c>
      <c r="C32" s="39">
        <v>819.20000000000016</v>
      </c>
    </row>
    <row r="33" spans="1:3" s="9" customFormat="1" ht="30" x14ac:dyDescent="0.25">
      <c r="A33" s="11" t="s">
        <v>28</v>
      </c>
      <c r="B33" s="12" t="s">
        <v>29</v>
      </c>
      <c r="C33" s="39">
        <v>5200.6080000000002</v>
      </c>
    </row>
    <row r="34" spans="1:3" s="9" customFormat="1" ht="15" x14ac:dyDescent="0.25">
      <c r="A34" s="11" t="s">
        <v>30</v>
      </c>
      <c r="B34" s="18" t="str">
        <f>[1]Лист1!CA8</f>
        <v>Кошение газонов</v>
      </c>
      <c r="C34" s="39">
        <v>392.90399999999994</v>
      </c>
    </row>
    <row r="35" spans="1:3" s="9" customFormat="1" x14ac:dyDescent="0.25">
      <c r="A35" s="14"/>
      <c r="B35" s="19" t="s">
        <v>31</v>
      </c>
      <c r="C35" s="40">
        <f>SUM(C23:C34)</f>
        <v>62181.70199999999</v>
      </c>
    </row>
    <row r="36" spans="1:3" s="9" customFormat="1" ht="15" x14ac:dyDescent="0.25">
      <c r="A36" s="16"/>
      <c r="B36" s="17" t="s">
        <v>32</v>
      </c>
      <c r="C36" s="16"/>
    </row>
    <row r="37" spans="1:3" s="9" customFormat="1" ht="30" x14ac:dyDescent="0.25">
      <c r="A37" s="11" t="s">
        <v>33</v>
      </c>
      <c r="B37" s="12" t="s">
        <v>34</v>
      </c>
      <c r="C37" s="39">
        <v>65411.256000000016</v>
      </c>
    </row>
    <row r="38" spans="1:3" s="9" customFormat="1" ht="30" x14ac:dyDescent="0.25">
      <c r="A38" s="11" t="s">
        <v>116</v>
      </c>
      <c r="B38" s="12" t="s">
        <v>35</v>
      </c>
      <c r="C38" s="39">
        <v>1378.7399999999998</v>
      </c>
    </row>
    <row r="39" spans="1:3" s="9" customFormat="1" x14ac:dyDescent="0.25">
      <c r="A39" s="14"/>
      <c r="B39" s="15" t="s">
        <v>36</v>
      </c>
      <c r="C39" s="40">
        <f>SUM(C37:C38)</f>
        <v>66789.996000000014</v>
      </c>
    </row>
    <row r="40" spans="1:3" s="9" customFormat="1" ht="15" x14ac:dyDescent="0.25">
      <c r="A40" s="20"/>
      <c r="B40" s="21"/>
      <c r="C40" s="43"/>
    </row>
    <row r="41" spans="1:3" s="9" customFormat="1" ht="15" x14ac:dyDescent="0.25">
      <c r="A41" s="16"/>
      <c r="B41" s="17" t="s">
        <v>37</v>
      </c>
      <c r="C41" s="41"/>
    </row>
    <row r="42" spans="1:3" s="9" customFormat="1" ht="15" x14ac:dyDescent="0.25">
      <c r="A42" s="11" t="s">
        <v>38</v>
      </c>
      <c r="B42" s="12" t="str">
        <f>[1]Лист1!CH8</f>
        <v>Проведение тех. осм. и устран. неисправн.систем центр.отопления</v>
      </c>
      <c r="C42" s="39">
        <v>17822.984</v>
      </c>
    </row>
    <row r="43" spans="1:3" s="9" customFormat="1" ht="15" x14ac:dyDescent="0.25">
      <c r="A43" s="11" t="s">
        <v>39</v>
      </c>
      <c r="B43" s="12" t="str">
        <f>[1]Лист1!CI8</f>
        <v>Проведение тех. осмотров и устран. неисправн.систем вентиляции</v>
      </c>
      <c r="C43" s="42">
        <v>4455.7460000000001</v>
      </c>
    </row>
    <row r="44" spans="1:3" s="9" customFormat="1" ht="15" x14ac:dyDescent="0.25">
      <c r="A44" s="11" t="s">
        <v>40</v>
      </c>
      <c r="B44" s="12" t="str">
        <f>[1]Лист1!CK8</f>
        <v>Проведение тех. осмотров и устран. неисправн. эл.технич.устройств</v>
      </c>
      <c r="C44" s="39">
        <v>11263.764000000001</v>
      </c>
    </row>
    <row r="45" spans="1:3" s="9" customFormat="1" ht="15" x14ac:dyDescent="0.25">
      <c r="A45" s="11" t="s">
        <v>41</v>
      </c>
      <c r="B45" s="12" t="str">
        <f>[1]Лист1!CL8</f>
        <v>Проведение тех. осмотров  и устран. неисправнв системах ВиК</v>
      </c>
      <c r="C45" s="39">
        <v>13367.238000000001</v>
      </c>
    </row>
    <row r="46" spans="1:3" s="9" customFormat="1" ht="15" x14ac:dyDescent="0.25">
      <c r="A46" s="11" t="s">
        <v>42</v>
      </c>
      <c r="B46" s="18" t="s">
        <v>43</v>
      </c>
      <c r="C46" s="39">
        <v>1742.3</v>
      </c>
    </row>
    <row r="47" spans="1:3" s="9" customFormat="1" x14ac:dyDescent="0.25">
      <c r="A47" s="14"/>
      <c r="B47" s="15" t="s">
        <v>44</v>
      </c>
      <c r="C47" s="40">
        <f>SUM(C42:C46)</f>
        <v>48652.032000000007</v>
      </c>
    </row>
    <row r="48" spans="1:3" s="9" customFormat="1" ht="15" x14ac:dyDescent="0.25">
      <c r="A48" s="14"/>
      <c r="B48" s="17" t="s">
        <v>45</v>
      </c>
      <c r="C48" s="42"/>
    </row>
    <row r="49" spans="1:3" s="9" customFormat="1" ht="30" x14ac:dyDescent="0.25">
      <c r="A49" s="11" t="s">
        <v>46</v>
      </c>
      <c r="B49" s="12" t="s">
        <v>47</v>
      </c>
      <c r="C49" s="39">
        <v>24970.272000000001</v>
      </c>
    </row>
    <row r="50" spans="1:3" s="9" customFormat="1" ht="15" x14ac:dyDescent="0.25">
      <c r="A50" s="11" t="s">
        <v>48</v>
      </c>
      <c r="B50" s="12" t="s">
        <v>49</v>
      </c>
      <c r="C50" s="39">
        <v>7056.8160000000016</v>
      </c>
    </row>
    <row r="51" spans="1:3" s="9" customFormat="1" x14ac:dyDescent="0.25">
      <c r="A51" s="14"/>
      <c r="B51" s="15" t="s">
        <v>50</v>
      </c>
      <c r="C51" s="40">
        <f>SUM(C49:C50)</f>
        <v>32027.088000000003</v>
      </c>
    </row>
    <row r="52" spans="1:3" s="9" customFormat="1" x14ac:dyDescent="0.25">
      <c r="A52" s="22" t="s">
        <v>51</v>
      </c>
      <c r="B52" s="15" t="str">
        <f>[1]Лист1!CS8</f>
        <v>Дератизация</v>
      </c>
      <c r="C52" s="8">
        <v>2454.4759999999997</v>
      </c>
    </row>
    <row r="53" spans="1:3" s="9" customFormat="1" x14ac:dyDescent="0.25">
      <c r="A53" s="22" t="s">
        <v>52</v>
      </c>
      <c r="B53" s="15" t="str">
        <f>[1]Лист1!CT8</f>
        <v>Дезинсекция</v>
      </c>
      <c r="C53" s="8">
        <v>1182.8799999999999</v>
      </c>
    </row>
    <row r="54" spans="1:3" s="9" customFormat="1" ht="15" x14ac:dyDescent="0.25">
      <c r="A54" s="20"/>
      <c r="B54" s="21" t="str">
        <f>[1]Лист1!CU7</f>
        <v xml:space="preserve"> 8. Поверка и обсл.коллект.приборов учета</v>
      </c>
      <c r="C54" s="43"/>
    </row>
    <row r="55" spans="1:3" s="9" customFormat="1" ht="15" x14ac:dyDescent="0.25">
      <c r="A55" s="11" t="s">
        <v>53</v>
      </c>
      <c r="B55" s="12" t="str">
        <f>[1]Лист1!CV8</f>
        <v>Обслуживание коллективных приборов учета воды</v>
      </c>
      <c r="C55" s="42">
        <v>3272.1599999999994</v>
      </c>
    </row>
    <row r="56" spans="1:3" s="9" customFormat="1" ht="15" x14ac:dyDescent="0.25">
      <c r="A56" s="11" t="s">
        <v>117</v>
      </c>
      <c r="B56" s="12" t="s">
        <v>54</v>
      </c>
      <c r="C56" s="42">
        <v>4341.8400000000011</v>
      </c>
    </row>
    <row r="57" spans="1:3" s="9" customFormat="1" ht="30" x14ac:dyDescent="0.25">
      <c r="A57" s="11" t="s">
        <v>118</v>
      </c>
      <c r="B57" s="12" t="s">
        <v>55</v>
      </c>
      <c r="C57" s="42">
        <v>3185.8799999999992</v>
      </c>
    </row>
    <row r="58" spans="1:3" s="9" customFormat="1" ht="45" x14ac:dyDescent="0.25">
      <c r="A58" s="11" t="s">
        <v>119</v>
      </c>
      <c r="B58" s="12" t="s">
        <v>56</v>
      </c>
      <c r="C58" s="42">
        <v>3185.8799999999992</v>
      </c>
    </row>
    <row r="59" spans="1:3" s="9" customFormat="1" ht="45" x14ac:dyDescent="0.25">
      <c r="A59" s="11" t="s">
        <v>120</v>
      </c>
      <c r="B59" s="12" t="s">
        <v>57</v>
      </c>
      <c r="C59" s="42">
        <v>6371.7599999999984</v>
      </c>
    </row>
    <row r="60" spans="1:3" s="9" customFormat="1" x14ac:dyDescent="0.25">
      <c r="A60" s="14"/>
      <c r="B60" s="15" t="s">
        <v>58</v>
      </c>
      <c r="C60" s="40">
        <f>SUM(C55:C59)</f>
        <v>20357.519999999997</v>
      </c>
    </row>
    <row r="61" spans="1:3" s="25" customFormat="1" ht="15" x14ac:dyDescent="0.25">
      <c r="A61" s="23"/>
      <c r="B61" s="24" t="s">
        <v>59</v>
      </c>
      <c r="C61" s="44"/>
    </row>
    <row r="62" spans="1:3" s="25" customFormat="1" ht="31.5" x14ac:dyDescent="0.25">
      <c r="A62" s="26" t="s">
        <v>60</v>
      </c>
      <c r="B62" s="27" t="s">
        <v>61</v>
      </c>
      <c r="C62" s="39"/>
    </row>
    <row r="63" spans="1:3" s="25" customFormat="1" ht="15" x14ac:dyDescent="0.25">
      <c r="A63" s="13"/>
      <c r="B63" s="12" t="s">
        <v>62</v>
      </c>
      <c r="C63" s="39"/>
    </row>
    <row r="64" spans="1:3" s="25" customFormat="1" ht="30" x14ac:dyDescent="0.25">
      <c r="A64" s="26"/>
      <c r="B64" s="12" t="s">
        <v>63</v>
      </c>
      <c r="C64" s="39"/>
    </row>
    <row r="65" spans="1:3" s="25" customFormat="1" ht="30" x14ac:dyDescent="0.25">
      <c r="A65" s="26"/>
      <c r="B65" s="12" t="s">
        <v>64</v>
      </c>
      <c r="C65" s="39">
        <v>1552.01</v>
      </c>
    </row>
    <row r="66" spans="1:3" s="25" customFormat="1" ht="31.5" x14ac:dyDescent="0.25">
      <c r="A66" s="26" t="s">
        <v>65</v>
      </c>
      <c r="B66" s="27" t="s">
        <v>66</v>
      </c>
      <c r="C66" s="39"/>
    </row>
    <row r="67" spans="1:3" s="25" customFormat="1" ht="15" x14ac:dyDescent="0.25">
      <c r="A67" s="26"/>
      <c r="B67" s="12" t="s">
        <v>67</v>
      </c>
      <c r="C67" s="39">
        <v>108.29</v>
      </c>
    </row>
    <row r="68" spans="1:3" s="25" customFormat="1" ht="31.5" x14ac:dyDescent="0.25">
      <c r="A68" s="13"/>
      <c r="B68" s="27" t="s">
        <v>68</v>
      </c>
      <c r="C68" s="39">
        <v>0</v>
      </c>
    </row>
    <row r="69" spans="1:3" s="25" customFormat="1" ht="15" x14ac:dyDescent="0.25">
      <c r="A69" s="13" t="s">
        <v>69</v>
      </c>
      <c r="B69" s="12" t="s">
        <v>70</v>
      </c>
      <c r="C69" s="39">
        <v>582.85500000000002</v>
      </c>
    </row>
    <row r="70" spans="1:3" s="25" customFormat="1" ht="15" x14ac:dyDescent="0.25">
      <c r="A70" s="13" t="s">
        <v>71</v>
      </c>
      <c r="B70" s="12" t="s">
        <v>72</v>
      </c>
      <c r="C70" s="39">
        <v>1109.46</v>
      </c>
    </row>
    <row r="71" spans="1:3" s="25" customFormat="1" ht="15" x14ac:dyDescent="0.25">
      <c r="A71" s="13" t="s">
        <v>73</v>
      </c>
      <c r="B71" s="12" t="s">
        <v>74</v>
      </c>
      <c r="C71" s="39">
        <v>368.8</v>
      </c>
    </row>
    <row r="72" spans="1:3" s="25" customFormat="1" ht="15" x14ac:dyDescent="0.25">
      <c r="A72" s="13" t="s">
        <v>75</v>
      </c>
      <c r="B72" s="12" t="s">
        <v>76</v>
      </c>
      <c r="C72" s="39">
        <v>484.44000000000005</v>
      </c>
    </row>
    <row r="73" spans="1:3" s="25" customFormat="1" ht="15" x14ac:dyDescent="0.25">
      <c r="A73" s="13" t="s">
        <v>77</v>
      </c>
      <c r="B73" s="12" t="s">
        <v>78</v>
      </c>
      <c r="C73" s="39">
        <v>101.13</v>
      </c>
    </row>
    <row r="74" spans="1:3" s="25" customFormat="1" ht="30" x14ac:dyDescent="0.25">
      <c r="A74" s="13"/>
      <c r="B74" s="12" t="s">
        <v>79</v>
      </c>
      <c r="C74" s="39">
        <v>0</v>
      </c>
    </row>
    <row r="75" spans="1:3" s="25" customFormat="1" ht="15" x14ac:dyDescent="0.25">
      <c r="A75" s="13"/>
      <c r="B75" s="12" t="s">
        <v>80</v>
      </c>
      <c r="C75" s="39">
        <v>918.01</v>
      </c>
    </row>
    <row r="76" spans="1:3" s="25" customFormat="1" ht="15" x14ac:dyDescent="0.25">
      <c r="A76" s="13"/>
      <c r="B76" s="12" t="s">
        <v>81</v>
      </c>
      <c r="C76" s="39">
        <v>20.225999999999999</v>
      </c>
    </row>
    <row r="77" spans="1:3" s="25" customFormat="1" x14ac:dyDescent="0.25">
      <c r="A77" s="26"/>
      <c r="B77" s="27" t="s">
        <v>82</v>
      </c>
      <c r="C77" s="39">
        <v>76293</v>
      </c>
    </row>
    <row r="78" spans="1:3" s="25" customFormat="1" ht="30" x14ac:dyDescent="0.25">
      <c r="A78" s="26"/>
      <c r="B78" s="12" t="s">
        <v>83</v>
      </c>
      <c r="C78" s="39">
        <v>918.01</v>
      </c>
    </row>
    <row r="79" spans="1:3" s="25" customFormat="1" ht="15" x14ac:dyDescent="0.25">
      <c r="A79" s="26"/>
      <c r="B79" s="12" t="s">
        <v>84</v>
      </c>
      <c r="C79" s="39">
        <v>40.451999999999998</v>
      </c>
    </row>
    <row r="80" spans="1:3" s="25" customFormat="1" ht="30" x14ac:dyDescent="0.25">
      <c r="A80" s="26"/>
      <c r="B80" s="12" t="s">
        <v>85</v>
      </c>
      <c r="C80" s="39">
        <v>918.01</v>
      </c>
    </row>
    <row r="81" spans="1:6" s="25" customFormat="1" ht="15" x14ac:dyDescent="0.25">
      <c r="A81" s="26"/>
      <c r="B81" s="12" t="s">
        <v>84</v>
      </c>
      <c r="C81" s="39">
        <v>20.225999999999999</v>
      </c>
    </row>
    <row r="82" spans="1:6" s="25" customFormat="1" ht="15" x14ac:dyDescent="0.25">
      <c r="A82" s="26"/>
      <c r="B82" s="12" t="s">
        <v>86</v>
      </c>
      <c r="C82" s="39">
        <v>41635.29</v>
      </c>
    </row>
    <row r="83" spans="1:6" s="25" customFormat="1" ht="31.5" x14ac:dyDescent="0.25">
      <c r="A83" s="26" t="s">
        <v>87</v>
      </c>
      <c r="B83" s="27" t="s">
        <v>88</v>
      </c>
      <c r="C83" s="39"/>
    </row>
    <row r="84" spans="1:6" s="25" customFormat="1" x14ac:dyDescent="0.25">
      <c r="A84" s="26"/>
      <c r="B84" s="27" t="s">
        <v>89</v>
      </c>
      <c r="C84" s="39">
        <v>97558.03</v>
      </c>
    </row>
    <row r="85" spans="1:6" s="25" customFormat="1" x14ac:dyDescent="0.25">
      <c r="A85" s="13"/>
      <c r="B85" s="10" t="s">
        <v>90</v>
      </c>
      <c r="C85" s="8">
        <f>SUM(C62:C84)</f>
        <v>222628.239</v>
      </c>
    </row>
    <row r="86" spans="1:6" s="25" customFormat="1" x14ac:dyDescent="0.25">
      <c r="A86" s="28" t="s">
        <v>91</v>
      </c>
      <c r="B86" s="12" t="s">
        <v>92</v>
      </c>
      <c r="C86" s="8">
        <v>70568.160000000003</v>
      </c>
    </row>
    <row r="87" spans="1:6" s="25" customFormat="1" x14ac:dyDescent="0.25">
      <c r="A87" s="26" t="s">
        <v>121</v>
      </c>
      <c r="B87" s="27" t="s">
        <v>93</v>
      </c>
      <c r="C87" s="8">
        <f>C13+C21+C35+C39+C47+C51+C52+C53+C60+C85+C86</f>
        <v>679669.66</v>
      </c>
    </row>
    <row r="88" spans="1:6" s="2" customFormat="1" ht="15" x14ac:dyDescent="0.25">
      <c r="A88" s="31"/>
      <c r="B88" s="32" t="s">
        <v>96</v>
      </c>
      <c r="C88" s="33">
        <v>497234.28</v>
      </c>
      <c r="D88" s="34"/>
      <c r="E88" s="35"/>
      <c r="F88" s="35"/>
    </row>
    <row r="89" spans="1:6" s="1" customFormat="1" ht="15" x14ac:dyDescent="0.25">
      <c r="A89" s="31"/>
      <c r="B89" s="32" t="s">
        <v>97</v>
      </c>
      <c r="C89" s="33">
        <v>589060.06000000006</v>
      </c>
      <c r="D89" s="36"/>
      <c r="E89" s="36"/>
      <c r="F89" s="36"/>
    </row>
    <row r="90" spans="1:6" s="1" customFormat="1" ht="15" x14ac:dyDescent="0.25">
      <c r="A90" s="31"/>
      <c r="B90" s="46" t="s">
        <v>122</v>
      </c>
      <c r="C90" s="33">
        <v>304424.40000000002</v>
      </c>
      <c r="D90" s="36"/>
      <c r="E90" s="36"/>
      <c r="F90" s="36"/>
    </row>
    <row r="91" spans="1:6" s="1" customFormat="1" ht="15" x14ac:dyDescent="0.25">
      <c r="A91" s="31"/>
      <c r="B91" s="32" t="s">
        <v>99</v>
      </c>
      <c r="C91" s="37">
        <f>C89+C90-C87</f>
        <v>213814.80000000005</v>
      </c>
      <c r="D91" s="35"/>
      <c r="E91" s="35"/>
      <c r="F91" s="35"/>
    </row>
    <row r="92" spans="1:6" s="1" customFormat="1" ht="15" x14ac:dyDescent="0.25">
      <c r="A92" s="31"/>
      <c r="B92" s="32" t="s">
        <v>98</v>
      </c>
      <c r="C92" s="37">
        <f>C91+C5</f>
        <v>324224.30646666675</v>
      </c>
      <c r="D92" s="35"/>
      <c r="E92" s="35"/>
      <c r="F92" s="35"/>
    </row>
    <row r="93" spans="1:6" s="1" customFormat="1" ht="14.25" x14ac:dyDescent="0.25">
      <c r="A93" s="48"/>
      <c r="B93" s="48"/>
      <c r="C93" s="38"/>
    </row>
  </sheetData>
  <mergeCells count="4">
    <mergeCell ref="A1:B1"/>
    <mergeCell ref="A2:B2"/>
    <mergeCell ref="A3:B3"/>
    <mergeCell ref="A93:B9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2021-01-11T07:18:44Z</dcterms:created>
  <dcterms:modified xsi:type="dcterms:W3CDTF">2021-03-09T02:02:32Z</dcterms:modified>
</cp:coreProperties>
</file>