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35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5" i="1" l="1"/>
  <c r="C74" i="1"/>
  <c r="C43" i="1" l="1"/>
  <c r="C40" i="1"/>
  <c r="C37" i="1"/>
  <c r="C32" i="1"/>
  <c r="C68" i="1"/>
  <c r="C51" i="1"/>
  <c r="C25" i="1"/>
  <c r="C71" i="1" s="1"/>
  <c r="C21" i="1"/>
  <c r="C12" i="1"/>
</calcChain>
</file>

<file path=xl/sharedStrings.xml><?xml version="1.0" encoding="utf-8"?>
<sst xmlns="http://schemas.openxmlformats.org/spreadsheetml/2006/main" count="106" uniqueCount="106">
  <si>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</si>
  <si>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</si>
  <si>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</si>
  <si>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</si>
  <si>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</si>
  <si>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</si>
  <si>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</si>
  <si>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</si>
  <si>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 xml:space="preserve">            ИТОГО по п. 1 :</t>
  </si>
  <si>
    <t>2.1.</t>
  </si>
  <si>
    <t>Подметание придомовой территории в летний период</t>
  </si>
  <si>
    <t>Очистка урн</t>
  </si>
  <si>
    <t>Подметание снега  до 2-х см</t>
  </si>
  <si>
    <t>Подметание снега  более 2-х см</t>
  </si>
  <si>
    <t xml:space="preserve">Сдвижка снега и подметание территории в зимний период (механ.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</si>
  <si>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</si>
  <si>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</si>
  <si>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</si>
  <si>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</si>
  <si>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</si>
  <si>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</si>
  <si>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</si>
  <si>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</si>
  <si>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</si>
  <si>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</si>
  <si>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</si>
  <si>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</si>
  <si>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</si>
  <si>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</si>
  <si>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</si>
  <si>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</si>
  <si>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>4.4.</t>
  </si>
  <si>
    <t>Ершение канализационного (лежака) выпуска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</si>
  <si>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</si>
  <si>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</si>
  <si>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</si>
  <si>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>Содержание Общедомового газового оборудования</t>
  </si>
  <si>
    <t>Техобслуживание ВДГО (стоимость работ по договору)</t>
  </si>
  <si>
    <t>Проверка состояния  дымовых и вент каналов</t>
  </si>
  <si>
    <t>Диагностика ВДГО</t>
  </si>
  <si>
    <t>Итого: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</si>
  <si>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</si>
  <si>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</si>
  <si>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</si>
  <si>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</si>
  <si>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</si>
  <si>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</si>
  <si>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</si>
  <si>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</si>
  <si>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</si>
  <si>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</si>
  <si>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</si>
  <si>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</si>
  <si>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</si>
  <si>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</si>
  <si>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</si>
  <si>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</si>
  <si>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</si>
  <si>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</si>
  <si>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</si>
  <si>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</si>
  <si>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</si>
  <si>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</si>
  <si>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ремонты)</t>
  </si>
  <si>
    <t>9.1.</t>
  </si>
  <si>
    <t>Текущий ремонт электрооборудования (непредв. работы</t>
  </si>
  <si>
    <t>очистка корпуса ВРУ ,распределительных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</si>
  <si>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</si>
  <si>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9.2</t>
  </si>
  <si>
    <t>Текущий ремонт систем ВиК (непредв. Работы)</t>
  </si>
  <si>
    <t>замена вводных вентилей Ду 15 мм на ХВС и ГВС с отжигом (кв.13)</t>
  </si>
  <si>
    <t>герметизация примыканий силиконовым герметиком кв.13</t>
  </si>
  <si>
    <t>9.3</t>
  </si>
  <si>
    <t>сбивание наледи и сосулей с кровли (1-4пп)</t>
  </si>
  <si>
    <t>сброс снега с кровли толщ.20мм (1-4пп)</t>
  </si>
  <si>
    <t>смена остекления (ремонт слуховых окон)</t>
  </si>
  <si>
    <t>переустановка навесов (ремонт слуховых окон)</t>
  </si>
  <si>
    <t>замена навесного замка с хоз.цепью(2под, выход на кровлю)</t>
  </si>
  <si>
    <t>смена болтовых соединений болтМ6/гайкаМ6/шайбаМ6</t>
  </si>
  <si>
    <t>ремонт полов в тамбурах</t>
  </si>
  <si>
    <t>установка доводчика - 4 подъезд</t>
  </si>
  <si>
    <t xml:space="preserve">            ИТОГО по п. 9 :</t>
  </si>
  <si>
    <t>10.</t>
  </si>
  <si>
    <t>Содержание антенн и запирающих устройств</t>
  </si>
  <si>
    <t xml:space="preserve">   Сумма затрат по дому на год  :</t>
  </si>
  <si>
    <t>по управлению и обслуживанию</t>
  </si>
  <si>
    <t>МКД по ул.Мира 8а</t>
  </si>
  <si>
    <t>1. Содержание помещений общего пользования</t>
  </si>
  <si>
    <t>Диспетчерское обслуживание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</si>
  <si>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</si>
  <si>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</si>
  <si>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</si>
  <si>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</si>
  <si>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Результат на 01.01.2020 г. ("+" экономия, "-" перерасход)</t>
  </si>
  <si>
    <t xml:space="preserve">Отчет за 2020 г. </t>
  </si>
  <si>
    <t>Текущий ремонт  конструкт.элементов (непредв. раб)</t>
  </si>
  <si>
    <t>1.4.</t>
  </si>
  <si>
    <t>1.5.</t>
  </si>
  <si>
    <t>2.2.</t>
  </si>
  <si>
    <t>2.3.</t>
  </si>
  <si>
    <t>2.4.</t>
  </si>
  <si>
    <t>2.5.</t>
  </si>
  <si>
    <t xml:space="preserve">   2. Уборка придомовой территории, входящей в состав общего имущества</t>
  </si>
  <si>
    <t xml:space="preserve">            ИТОГО по п. 2 :</t>
  </si>
  <si>
    <t xml:space="preserve"> 3.2</t>
  </si>
  <si>
    <t>11.Управление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</si>
</sst>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/>
    <xf numFmtId="2" fontId="5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N12" sqref="N12"/>
    </sheetView>
  </sheetViews>
  <sheetFormatPr defaultRowHeight="15.75" x14ac:dyDescent="0.25"/>
  <cols>
    <col min="1" max="1" width="6.5703125" style="23" customWidth="1"/>
    <col min="2" max="2" width="70.5703125" style="23" customWidth="1"/>
    <col min="3" max="3" width="19.5703125" style="23" customWidth="1"/>
    <col min="4" max="4" width="10" style="23" bestFit="1" customWidth="1"/>
    <col min="5" max="201" width="9.140625" style="23"/>
    <col min="202" max="202" width="3" style="23" customWidth="1"/>
    <col min="203" max="203" width="47.5703125" style="23" customWidth="1"/>
    <col min="204" max="204" width="9.42578125" style="23" customWidth="1"/>
    <col min="205" max="205" width="6.7109375" style="23" customWidth="1"/>
    <col min="206" max="206" width="8.7109375" style="23" customWidth="1"/>
    <col min="207" max="207" width="6.28515625" style="23" customWidth="1"/>
    <col min="208" max="208" width="8" style="23" customWidth="1"/>
    <col min="209" max="209" width="6.7109375" style="23" customWidth="1"/>
    <col min="210" max="249" width="0" style="23" hidden="1" customWidth="1"/>
    <col min="250" max="16384" width="9.140625" style="23"/>
  </cols>
  <sheetData>
    <row r="1" spans="1:5" s="2" customFormat="1" x14ac:dyDescent="0.25">
      <c r="A1" s="36" t="s">
        <v>94</v>
      </c>
      <c r="B1" s="36"/>
      <c r="C1" s="1"/>
    </row>
    <row r="2" spans="1:5" s="2" customFormat="1" x14ac:dyDescent="0.25">
      <c r="A2" s="36" t="s">
        <v>85</v>
      </c>
      <c r="B2" s="36"/>
      <c r="C2" s="1"/>
    </row>
    <row r="3" spans="1:5" s="2" customFormat="1" x14ac:dyDescent="0.25">
      <c r="A3" s="36" t="s">
        <v>86</v>
      </c>
      <c r="B3" s="36"/>
      <c r="C3" s="1"/>
    </row>
    <row r="4" spans="1:5" s="2" customFormat="1" x14ac:dyDescent="0.25">
      <c r="A4" s="3"/>
      <c r="B4" s="3"/>
      <c r="C4" s="1"/>
    </row>
    <row r="5" spans="1:5" s="7" customFormat="1" x14ac:dyDescent="0.25">
      <c r="A5" s="4"/>
      <c r="B5" s="5" t="s">
        <v>93</v>
      </c>
      <c r="C5" s="24">
        <v>-6067.6093749999709</v>
      </c>
    </row>
    <row r="6" spans="1:5" s="8" customFormat="1" ht="16.5" thickBot="1" x14ac:dyDescent="0.3">
      <c r="A6" s="4"/>
      <c r="B6" s="5" t="s">
        <v>87</v>
      </c>
      <c r="C6" s="25"/>
      <c r="E6" s="22"/>
    </row>
    <row r="7" spans="1:5" s="8" customFormat="1" ht="36" customHeight="1" x14ac:dyDescent="0.25">
      <c r="A7" s="34" t="s">
        <v>0</v>
      </c>
      <c r="B7" s="9" t="s">
        <v>1</v>
      </c>
      <c r="C7" s="26">
        <v>8074.6559999999999</v>
      </c>
      <c r="E7" s="35"/>
    </row>
    <row r="8" spans="1:5" s="8" customFormat="1" ht="30" x14ac:dyDescent="0.25">
      <c r="A8" s="34" t="s">
        <v>3</v>
      </c>
      <c r="B8" s="6" t="s">
        <v>2</v>
      </c>
      <c r="C8" s="24">
        <v>6143.7599999999984</v>
      </c>
      <c r="E8" s="35"/>
    </row>
    <row r="9" spans="1:5" s="8" customFormat="1" ht="21.75" customHeight="1" x14ac:dyDescent="0.25">
      <c r="A9" s="34" t="s">
        <v>6</v>
      </c>
      <c r="B9" s="6" t="s">
        <v>4</v>
      </c>
      <c r="C9" s="24">
        <v>17458.517999999996</v>
      </c>
      <c r="E9" s="35"/>
    </row>
    <row r="10" spans="1:5" s="8" customFormat="1" ht="24.75" customHeight="1" x14ac:dyDescent="0.25">
      <c r="A10" s="34" t="s">
        <v>96</v>
      </c>
      <c r="B10" s="6" t="s">
        <v>5</v>
      </c>
      <c r="C10" s="24">
        <v>15447.167999999998</v>
      </c>
      <c r="E10" s="35"/>
    </row>
    <row r="11" spans="1:5" s="8" customFormat="1" ht="48" customHeight="1" x14ac:dyDescent="0.25">
      <c r="A11" s="34" t="s">
        <v>97</v>
      </c>
      <c r="B11" s="6" t="s">
        <v>7</v>
      </c>
      <c r="C11" s="24">
        <v>920</v>
      </c>
      <c r="E11" s="35"/>
    </row>
    <row r="12" spans="1:5" s="8" customFormat="1" x14ac:dyDescent="0.25">
      <c r="A12" s="10"/>
      <c r="B12" s="12" t="s">
        <v>8</v>
      </c>
      <c r="C12" s="27">
        <f>SUM(C7:C11)</f>
        <v>48044.101999999992</v>
      </c>
      <c r="E12" s="35"/>
    </row>
    <row r="13" spans="1:5" s="8" customFormat="1" ht="30" x14ac:dyDescent="0.25">
      <c r="A13" s="13"/>
      <c r="B13" s="14" t="s">
        <v>102</v>
      </c>
      <c r="C13" s="28"/>
      <c r="E13" s="35"/>
    </row>
    <row r="14" spans="1:5" s="8" customFormat="1" ht="24" customHeight="1" x14ac:dyDescent="0.25">
      <c r="A14" s="34" t="s">
        <v>9</v>
      </c>
      <c r="B14" s="6" t="s">
        <v>10</v>
      </c>
      <c r="C14" s="24">
        <v>5056.7999999999993</v>
      </c>
      <c r="E14" s="35"/>
    </row>
    <row r="15" spans="1:5" s="8" customFormat="1" ht="21" customHeight="1" x14ac:dyDescent="0.25">
      <c r="A15" s="34" t="s">
        <v>98</v>
      </c>
      <c r="B15" s="6" t="s">
        <v>11</v>
      </c>
      <c r="C15" s="24">
        <v>4360</v>
      </c>
      <c r="E15" s="35"/>
    </row>
    <row r="16" spans="1:5" s="8" customFormat="1" x14ac:dyDescent="0.25">
      <c r="A16" s="34" t="s">
        <v>99</v>
      </c>
      <c r="B16" s="6" t="s">
        <v>12</v>
      </c>
      <c r="C16" s="24">
        <v>16290.623999999996</v>
      </c>
      <c r="E16" s="35"/>
    </row>
    <row r="17" spans="1:5" s="8" customFormat="1" x14ac:dyDescent="0.25">
      <c r="A17" s="34" t="s">
        <v>100</v>
      </c>
      <c r="B17" s="6" t="s">
        <v>13</v>
      </c>
      <c r="C17" s="24">
        <v>19020.96</v>
      </c>
      <c r="E17" s="35"/>
    </row>
    <row r="18" spans="1:5" s="8" customFormat="1" ht="36.75" customHeight="1" x14ac:dyDescent="0.25">
      <c r="A18" s="34" t="s">
        <v>101</v>
      </c>
      <c r="B18" s="6" t="s">
        <v>14</v>
      </c>
      <c r="C18" s="24">
        <v>3857</v>
      </c>
      <c r="E18" s="35"/>
    </row>
    <row r="19" spans="1:5" s="8" customFormat="1" ht="30" customHeight="1" x14ac:dyDescent="0.25">
      <c r="A19" s="34" t="s">
        <v>15</v>
      </c>
      <c r="B19" s="6" t="s">
        <v>16</v>
      </c>
      <c r="C19" s="24">
        <v>614.4</v>
      </c>
      <c r="E19" s="35"/>
    </row>
    <row r="20" spans="1:5" s="8" customFormat="1" ht="33.75" customHeight="1" x14ac:dyDescent="0.25">
      <c r="A20" s="34" t="s">
        <v>17</v>
      </c>
      <c r="B20" s="6" t="s">
        <v>18</v>
      </c>
      <c r="C20" s="24">
        <v>3907.8399999999997</v>
      </c>
      <c r="E20" s="35"/>
    </row>
    <row r="21" spans="1:5" s="8" customFormat="1" ht="18.75" customHeight="1" x14ac:dyDescent="0.25">
      <c r="A21" s="34"/>
      <c r="B21" s="12" t="s">
        <v>103</v>
      </c>
      <c r="C21" s="27">
        <f>SUM(C14:C20)</f>
        <v>53107.623999999989</v>
      </c>
      <c r="E21" s="35"/>
    </row>
    <row r="22" spans="1:5" s="8" customFormat="1" ht="33" customHeight="1" x14ac:dyDescent="0.25">
      <c r="A22" s="34"/>
      <c r="B22" s="14" t="s">
        <v>20</v>
      </c>
      <c r="C22" s="28"/>
      <c r="E22" s="35"/>
    </row>
    <row r="23" spans="1:5" s="8" customFormat="1" ht="30.75" customHeight="1" x14ac:dyDescent="0.25">
      <c r="A23" s="10" t="s">
        <v>21</v>
      </c>
      <c r="B23" s="6" t="s">
        <v>22</v>
      </c>
      <c r="C23" s="24">
        <v>64792.368000000009</v>
      </c>
      <c r="E23" s="35"/>
    </row>
    <row r="24" spans="1:5" s="8" customFormat="1" ht="20.25" customHeight="1" x14ac:dyDescent="0.25">
      <c r="A24" s="16" t="s">
        <v>104</v>
      </c>
      <c r="B24" s="6" t="s">
        <v>23</v>
      </c>
      <c r="C24" s="24">
        <v>62.67</v>
      </c>
      <c r="E24" s="35"/>
    </row>
    <row r="25" spans="1:5" s="8" customFormat="1" ht="21" customHeight="1" x14ac:dyDescent="0.25">
      <c r="A25" s="10"/>
      <c r="B25" s="12" t="s">
        <v>19</v>
      </c>
      <c r="C25" s="27">
        <f>SUM(C23:C24)</f>
        <v>64855.038000000008</v>
      </c>
      <c r="E25" s="35"/>
    </row>
    <row r="26" spans="1:5" s="8" customFormat="1" x14ac:dyDescent="0.25">
      <c r="A26" s="13"/>
      <c r="B26" s="14" t="s">
        <v>24</v>
      </c>
      <c r="C26" s="28"/>
      <c r="E26" s="35"/>
    </row>
    <row r="27" spans="1:5" s="8" customFormat="1" ht="33" customHeight="1" x14ac:dyDescent="0.25">
      <c r="A27" s="10" t="s">
        <v>25</v>
      </c>
      <c r="B27" s="6" t="s">
        <v>26</v>
      </c>
      <c r="C27" s="24">
        <v>4413.5879999999997</v>
      </c>
      <c r="E27" s="22"/>
    </row>
    <row r="28" spans="1:5" s="8" customFormat="1" ht="33" customHeight="1" x14ac:dyDescent="0.25">
      <c r="A28" s="16" t="s">
        <v>27</v>
      </c>
      <c r="B28" s="6" t="s">
        <v>28</v>
      </c>
      <c r="C28" s="24">
        <v>17654.351999999999</v>
      </c>
      <c r="E28" s="22"/>
    </row>
    <row r="29" spans="1:5" s="8" customFormat="1" ht="34.5" customHeight="1" x14ac:dyDescent="0.25">
      <c r="A29" s="16" t="s">
        <v>29</v>
      </c>
      <c r="B29" s="6" t="s">
        <v>30</v>
      </c>
      <c r="C29" s="24">
        <v>13240.763999999999</v>
      </c>
    </row>
    <row r="30" spans="1:5" s="8" customFormat="1" ht="16.5" customHeight="1" x14ac:dyDescent="0.25">
      <c r="A30" s="16" t="s">
        <v>31</v>
      </c>
      <c r="B30" s="6" t="s">
        <v>32</v>
      </c>
      <c r="C30" s="24">
        <v>6969.2</v>
      </c>
    </row>
    <row r="31" spans="1:5" s="8" customFormat="1" ht="36.75" customHeight="1" x14ac:dyDescent="0.25">
      <c r="A31" s="16" t="s">
        <v>33</v>
      </c>
      <c r="B31" s="6" t="s">
        <v>34</v>
      </c>
      <c r="C31" s="24">
        <v>11157.192000000001</v>
      </c>
    </row>
    <row r="32" spans="1:5" s="8" customFormat="1" x14ac:dyDescent="0.25">
      <c r="A32" s="10"/>
      <c r="B32" s="12" t="s">
        <v>35</v>
      </c>
      <c r="C32" s="27">
        <f>SUM(C27:C31)</f>
        <v>53435.095999999998</v>
      </c>
    </row>
    <row r="33" spans="1:3" s="8" customFormat="1" x14ac:dyDescent="0.25">
      <c r="A33" s="10"/>
      <c r="B33" s="38" t="s">
        <v>36</v>
      </c>
      <c r="C33" s="39"/>
    </row>
    <row r="34" spans="1:3" s="8" customFormat="1" ht="15" x14ac:dyDescent="0.25">
      <c r="A34" s="10"/>
      <c r="B34" s="6" t="s">
        <v>37</v>
      </c>
      <c r="C34" s="24">
        <v>18656.8</v>
      </c>
    </row>
    <row r="35" spans="1:3" s="8" customFormat="1" ht="15" x14ac:dyDescent="0.25">
      <c r="A35" s="10"/>
      <c r="B35" s="6" t="s">
        <v>38</v>
      </c>
      <c r="C35" s="24">
        <v>7348.8</v>
      </c>
    </row>
    <row r="36" spans="1:3" s="8" customFormat="1" ht="15" x14ac:dyDescent="0.25">
      <c r="A36" s="10"/>
      <c r="B36" s="6" t="s">
        <v>39</v>
      </c>
      <c r="C36" s="24">
        <v>34356</v>
      </c>
    </row>
    <row r="37" spans="1:3" s="8" customFormat="1" x14ac:dyDescent="0.25">
      <c r="A37" s="10"/>
      <c r="B37" s="12" t="s">
        <v>40</v>
      </c>
      <c r="C37" s="27">
        <f>SUM(C34:C36)</f>
        <v>60361.599999999999</v>
      </c>
    </row>
    <row r="38" spans="1:3" s="8" customFormat="1" ht="31.5" x14ac:dyDescent="0.25">
      <c r="A38" s="17" t="s">
        <v>41</v>
      </c>
      <c r="B38" s="12" t="s">
        <v>42</v>
      </c>
      <c r="C38" s="24">
        <v>24734.016000000007</v>
      </c>
    </row>
    <row r="39" spans="1:3" s="8" customFormat="1" ht="18.75" customHeight="1" x14ac:dyDescent="0.25">
      <c r="A39" s="17" t="s">
        <v>43</v>
      </c>
      <c r="B39" s="12" t="s">
        <v>88</v>
      </c>
      <c r="C39" s="24">
        <v>6990.0479999999998</v>
      </c>
    </row>
    <row r="40" spans="1:3" s="8" customFormat="1" x14ac:dyDescent="0.25">
      <c r="A40" s="17"/>
      <c r="B40" s="12" t="s">
        <v>44</v>
      </c>
      <c r="C40" s="27">
        <f>SUM(C38:C39)</f>
        <v>31724.064000000006</v>
      </c>
    </row>
    <row r="41" spans="1:3" s="8" customFormat="1" ht="22.5" customHeight="1" x14ac:dyDescent="0.25">
      <c r="A41" s="17" t="s">
        <v>45</v>
      </c>
      <c r="B41" s="12" t="s">
        <v>46</v>
      </c>
      <c r="C41" s="24">
        <v>1280.3579999999999</v>
      </c>
    </row>
    <row r="42" spans="1:3" s="8" customFormat="1" ht="22.5" customHeight="1" x14ac:dyDescent="0.25">
      <c r="A42" s="17" t="s">
        <v>47</v>
      </c>
      <c r="B42" s="12" t="s">
        <v>48</v>
      </c>
      <c r="C42" s="24">
        <v>1645.4400000000003</v>
      </c>
    </row>
    <row r="43" spans="1:3" s="8" customFormat="1" ht="21.75" customHeight="1" x14ac:dyDescent="0.25">
      <c r="A43" s="18"/>
      <c r="B43" s="19"/>
      <c r="C43" s="29">
        <f>SUM(C41:C42)</f>
        <v>2925.7980000000002</v>
      </c>
    </row>
    <row r="44" spans="1:3" s="8" customFormat="1" ht="15" customHeight="1" x14ac:dyDescent="0.25">
      <c r="A44" s="18"/>
      <c r="B44" s="40" t="s">
        <v>49</v>
      </c>
      <c r="C44" s="40"/>
    </row>
    <row r="45" spans="1:3" s="8" customFormat="1" ht="25.5" customHeight="1" x14ac:dyDescent="0.25">
      <c r="A45" s="10" t="s">
        <v>50</v>
      </c>
      <c r="B45" s="6" t="s">
        <v>51</v>
      </c>
      <c r="C45" s="6">
        <v>4341.8400000000011</v>
      </c>
    </row>
    <row r="46" spans="1:3" s="8" customFormat="1" ht="23.25" customHeight="1" x14ac:dyDescent="0.25">
      <c r="A46" s="10" t="s">
        <v>52</v>
      </c>
      <c r="B46" s="6" t="s">
        <v>53</v>
      </c>
      <c r="C46" s="6">
        <v>3272.1599999999994</v>
      </c>
    </row>
    <row r="47" spans="1:3" s="8" customFormat="1" ht="48" customHeight="1" x14ac:dyDescent="0.25">
      <c r="A47" s="10" t="s">
        <v>60</v>
      </c>
      <c r="B47" s="6" t="s">
        <v>55</v>
      </c>
      <c r="C47" s="6">
        <v>3185.8799999999992</v>
      </c>
    </row>
    <row r="48" spans="1:3" s="8" customFormat="1" ht="51" customHeight="1" x14ac:dyDescent="0.25">
      <c r="A48" s="10" t="s">
        <v>54</v>
      </c>
      <c r="B48" s="6" t="s">
        <v>57</v>
      </c>
      <c r="C48" s="6">
        <v>3185.8799999999992</v>
      </c>
    </row>
    <row r="49" spans="1:3" s="8" customFormat="1" ht="51.75" customHeight="1" x14ac:dyDescent="0.25">
      <c r="A49" s="10" t="s">
        <v>56</v>
      </c>
      <c r="B49" s="6" t="s">
        <v>59</v>
      </c>
      <c r="C49" s="6">
        <v>3185.8799999999992</v>
      </c>
    </row>
    <row r="50" spans="1:3" s="8" customFormat="1" ht="22.5" customHeight="1" x14ac:dyDescent="0.25">
      <c r="A50" s="10" t="s">
        <v>58</v>
      </c>
      <c r="B50" s="6" t="s">
        <v>61</v>
      </c>
      <c r="C50" s="6">
        <v>12456</v>
      </c>
    </row>
    <row r="51" spans="1:3" s="8" customFormat="1" x14ac:dyDescent="0.25">
      <c r="A51" s="10"/>
      <c r="B51" s="12" t="s">
        <v>62</v>
      </c>
      <c r="C51" s="12">
        <f>SUM(C45:C50)</f>
        <v>29627.64</v>
      </c>
    </row>
    <row r="52" spans="1:3" s="8" customFormat="1" ht="15" x14ac:dyDescent="0.25">
      <c r="A52" s="13"/>
      <c r="B52" s="14" t="s">
        <v>63</v>
      </c>
      <c r="C52" s="15"/>
    </row>
    <row r="53" spans="1:3" s="8" customFormat="1" ht="15" x14ac:dyDescent="0.25">
      <c r="A53" s="10" t="s">
        <v>64</v>
      </c>
      <c r="B53" s="6" t="s">
        <v>65</v>
      </c>
      <c r="C53" s="6"/>
    </row>
    <row r="54" spans="1:3" s="8" customFormat="1" ht="30" x14ac:dyDescent="0.25">
      <c r="A54" s="10"/>
      <c r="B54" s="20" t="s">
        <v>66</v>
      </c>
      <c r="C54" s="20"/>
    </row>
    <row r="55" spans="1:3" s="8" customFormat="1" ht="36" customHeight="1" x14ac:dyDescent="0.25">
      <c r="A55" s="10"/>
      <c r="B55" s="20" t="s">
        <v>67</v>
      </c>
      <c r="C55" s="20"/>
    </row>
    <row r="56" spans="1:3" s="8" customFormat="1" x14ac:dyDescent="0.25">
      <c r="A56" s="21" t="s">
        <v>68</v>
      </c>
      <c r="B56" s="12" t="s">
        <v>69</v>
      </c>
      <c r="C56" s="6"/>
    </row>
    <row r="57" spans="1:3" s="8" customFormat="1" ht="30" x14ac:dyDescent="0.25">
      <c r="A57" s="21"/>
      <c r="B57" s="20" t="s">
        <v>70</v>
      </c>
      <c r="C57" s="20">
        <v>1836.02</v>
      </c>
    </row>
    <row r="58" spans="1:3" s="8" customFormat="1" ht="15" x14ac:dyDescent="0.25">
      <c r="A58" s="21"/>
      <c r="B58" s="20" t="s">
        <v>71</v>
      </c>
      <c r="C58" s="20">
        <v>40.451999999999998</v>
      </c>
    </row>
    <row r="59" spans="1:3" s="8" customFormat="1" ht="15" customHeight="1" x14ac:dyDescent="0.25">
      <c r="A59" s="21" t="s">
        <v>72</v>
      </c>
      <c r="B59" s="12" t="s">
        <v>95</v>
      </c>
      <c r="C59" s="6"/>
    </row>
    <row r="60" spans="1:3" s="8" customFormat="1" ht="15" customHeight="1" x14ac:dyDescent="0.25">
      <c r="A60" s="10"/>
      <c r="B60" s="20" t="s">
        <v>73</v>
      </c>
      <c r="C60" s="20">
        <v>413.71199999999999</v>
      </c>
    </row>
    <row r="61" spans="1:3" s="8" customFormat="1" ht="15" customHeight="1" x14ac:dyDescent="0.25">
      <c r="A61" s="10"/>
      <c r="B61" s="6" t="s">
        <v>74</v>
      </c>
      <c r="C61" s="20">
        <v>5516.16</v>
      </c>
    </row>
    <row r="62" spans="1:3" s="8" customFormat="1" ht="15" x14ac:dyDescent="0.25">
      <c r="A62" s="10"/>
      <c r="B62" s="20" t="s">
        <v>75</v>
      </c>
      <c r="C62" s="20">
        <v>362.7765</v>
      </c>
    </row>
    <row r="63" spans="1:3" s="8" customFormat="1" ht="15" x14ac:dyDescent="0.25">
      <c r="A63" s="10"/>
      <c r="B63" s="20" t="s">
        <v>76</v>
      </c>
      <c r="C63" s="6">
        <v>601.98</v>
      </c>
    </row>
    <row r="64" spans="1:3" s="8" customFormat="1" ht="18" customHeight="1" x14ac:dyDescent="0.25">
      <c r="A64" s="11"/>
      <c r="B64" s="20" t="s">
        <v>77</v>
      </c>
      <c r="C64" s="6">
        <v>528.9</v>
      </c>
    </row>
    <row r="65" spans="1:3" s="8" customFormat="1" ht="15" x14ac:dyDescent="0.25">
      <c r="A65" s="11"/>
      <c r="B65" s="6" t="s">
        <v>78</v>
      </c>
      <c r="C65" s="6">
        <v>277.38</v>
      </c>
    </row>
    <row r="66" spans="1:3" s="8" customFormat="1" ht="15" x14ac:dyDescent="0.25">
      <c r="A66" s="11"/>
      <c r="B66" s="20" t="s">
        <v>79</v>
      </c>
      <c r="C66" s="20">
        <v>24050</v>
      </c>
    </row>
    <row r="67" spans="1:3" s="8" customFormat="1" ht="15" x14ac:dyDescent="0.25">
      <c r="A67" s="11"/>
      <c r="B67" s="20" t="s">
        <v>80</v>
      </c>
      <c r="C67" s="20">
        <v>1872.49</v>
      </c>
    </row>
    <row r="68" spans="1:3" s="8" customFormat="1" x14ac:dyDescent="0.25">
      <c r="A68" s="4"/>
      <c r="B68" s="12" t="s">
        <v>81</v>
      </c>
      <c r="C68" s="27">
        <f>SUM(C53:C67)</f>
        <v>35499.870499999997</v>
      </c>
    </row>
    <row r="69" spans="1:3" s="8" customFormat="1" ht="18.75" customHeight="1" x14ac:dyDescent="0.25">
      <c r="A69" s="4" t="s">
        <v>82</v>
      </c>
      <c r="B69" s="12" t="s">
        <v>83</v>
      </c>
      <c r="C69" s="27">
        <v>12635.855999999998</v>
      </c>
    </row>
    <row r="70" spans="1:3" s="8" customFormat="1" ht="16.5" customHeight="1" x14ac:dyDescent="0.25">
      <c r="A70" s="11">
        <v>11</v>
      </c>
      <c r="B70" s="5" t="s">
        <v>105</v>
      </c>
      <c r="C70" s="12">
        <v>69900.48000000001</v>
      </c>
    </row>
    <row r="71" spans="1:3" s="8" customFormat="1" x14ac:dyDescent="0.25">
      <c r="A71" s="11">
        <v>12</v>
      </c>
      <c r="B71" s="12" t="s">
        <v>84</v>
      </c>
      <c r="C71" s="27">
        <f>C12+C21+C25+C32+C37+C40+C43+C51+C68+C69+C70</f>
        <v>462117.16850000003</v>
      </c>
    </row>
    <row r="72" spans="1:3" s="8" customFormat="1" ht="15" customHeight="1" x14ac:dyDescent="0.25">
      <c r="A72" s="30"/>
      <c r="B72" s="31" t="s">
        <v>89</v>
      </c>
      <c r="C72" s="32">
        <v>616424.4</v>
      </c>
    </row>
    <row r="73" spans="1:3" s="22" customFormat="1" ht="15" x14ac:dyDescent="0.25">
      <c r="A73" s="30"/>
      <c r="B73" s="31" t="s">
        <v>90</v>
      </c>
      <c r="C73" s="32">
        <v>584806.23</v>
      </c>
    </row>
    <row r="74" spans="1:3" s="22" customFormat="1" ht="15" x14ac:dyDescent="0.25">
      <c r="A74" s="30"/>
      <c r="B74" s="31" t="s">
        <v>92</v>
      </c>
      <c r="C74" s="33">
        <f>C73-C71</f>
        <v>122689.06149999995</v>
      </c>
    </row>
    <row r="75" spans="1:3" s="22" customFormat="1" ht="15" x14ac:dyDescent="0.25">
      <c r="A75" s="30"/>
      <c r="B75" s="31" t="s">
        <v>91</v>
      </c>
      <c r="C75" s="33">
        <f>C74+C5</f>
        <v>116621.45212499998</v>
      </c>
    </row>
    <row r="76" spans="1:3" s="22" customFormat="1" ht="15" x14ac:dyDescent="0.25">
      <c r="A76" s="37"/>
      <c r="B76" s="37"/>
      <c r="C76" s="37"/>
    </row>
  </sheetData>
  <mergeCells count="6">
    <mergeCell ref="A1:B1"/>
    <mergeCell ref="A2:B2"/>
    <mergeCell ref="A3:B3"/>
    <mergeCell ref="A76:C76"/>
    <mergeCell ref="B33:C33"/>
    <mergeCell ref="B44:C4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2021-01-11T07:01:19Z</dcterms:created>
  <dcterms:modified xsi:type="dcterms:W3CDTF">2021-03-09T02:01:49Z</dcterms:modified>
</cp:coreProperties>
</file>