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33" i="1"/>
  <c r="C134"/>
  <c r="C126"/>
  <c r="C65"/>
  <c r="C56"/>
  <c r="C53"/>
  <c r="C46"/>
  <c r="C37"/>
  <c r="C25"/>
  <c r="C17"/>
  <c r="C128"/>
</calcChain>
</file>

<file path=xl/sharedStrings.xml><?xml version="1.0" encoding="utf-8"?>
<sst xmlns="http://schemas.openxmlformats.org/spreadsheetml/2006/main" count="193" uniqueCount="190">
  <si>
    <t>г</t>
  </si>
  <si>
    <t>д</t>
  </si>
  <si>
    <t>е</t>
  </si>
  <si>
    <t>ж</t>
  </si>
  <si>
    <t>з</t>
  </si>
  <si>
    <t>и</t>
  </si>
  <si>
    <t>к</t>
  </si>
  <si>
    <t>л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</si>
  <si>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</si>
  <si>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</si>
  <si>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</si>
  <si>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</si>
  <si>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</si>
  <si>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</si>
  <si>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</si>
  <si>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 (ген. Уборка)</t>
  </si>
  <si>
    <t>1.4.</t>
  </si>
  <si>
    <t>Влажная протирка и дезинфекция стен, дверей, оконных  решеток, отопит.приборов, почтовых ящиков, лифтов</t>
  </si>
  <si>
    <t>Очистка мягких кровель о мусора</t>
  </si>
  <si>
    <t>Техническое содержание лифтов</t>
  </si>
  <si>
    <t>ПТО лифтов</t>
  </si>
  <si>
    <t>Оценка соответствия лифта, отнаботавшего нормативный срок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</si>
  <si>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</si>
  <si>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</si>
  <si>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</si>
  <si>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</si>
  <si>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</si>
  <si>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</si>
  <si>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</si>
  <si>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</si>
  <si>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</si>
  <si>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</si>
  <si>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</si>
  <si>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</si>
  <si>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</si>
  <si>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</t>
  </si>
  <si>
    <t xml:space="preserve">            ИТОГО по п. 2 :</t>
  </si>
  <si>
    <t>Подметание придомовой территории в летний период</t>
  </si>
  <si>
    <t>Уборка мусора с газона в летний период (листья и сучья)</t>
  </si>
  <si>
    <t>Уборка мусора с газона в летний период (случайный мусор))</t>
  </si>
  <si>
    <t>Очистка урн</t>
  </si>
  <si>
    <t xml:space="preserve">Подметание снега  высотой до 2-х см </t>
  </si>
  <si>
    <t>Подметание снега  выше 2-х см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</si>
  <si>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</si>
  <si>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</si>
  <si>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Очистка пешеходных дорожек, отмостки  и проездов от наледи и льда шириной 0,5м</t>
  </si>
  <si>
    <t>Кошение газонов</t>
  </si>
  <si>
    <t xml:space="preserve">            ИТОГО по п. 3 :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</si>
  <si>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</si>
  <si>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</si>
  <si>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</si>
  <si>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</si>
  <si>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</si>
  <si>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</si>
  <si>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Замена ламп освещения подъездов, подвалов, 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</si>
  <si>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</si>
  <si>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</si>
  <si>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</si>
  <si>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</si>
  <si>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</si>
  <si>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</si>
  <si>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</si>
  <si>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</si>
  <si>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</si>
  <si>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</si>
  <si>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</si>
  <si>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</si>
  <si>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</si>
  <si>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</si>
  <si>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</si>
  <si>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</si>
  <si>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</si>
  <si>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</si>
  <si>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</si>
  <si>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</si>
  <si>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</si>
  <si>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</si>
  <si>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</si>
  <si>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</si>
  <si>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</si>
  <si>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</si>
  <si>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</si>
  <si>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</si>
  <si>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смена энергосберегающего патрона на лестничном марше</t>
  </si>
  <si>
    <t>смена автоматического выключателя 16А (кв.23)</t>
  </si>
  <si>
    <t>замена энергосберегающего патрона на лестничном марше</t>
  </si>
  <si>
    <t>очистка корпуса ЩУРС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</si>
  <si>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</si>
  <si>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замена патрона энергосберегающего на лестничном марше</t>
  </si>
  <si>
    <t>9.2.</t>
  </si>
  <si>
    <t>Текущий ремонт систем водоснабжения и водоотведения (непредвиденные работы</t>
  </si>
  <si>
    <t>установка хомута на стояке ХВС (кв.34)</t>
  </si>
  <si>
    <t>устранение засора канализационного коллектора Ду 100 мм (техэтаж)</t>
  </si>
  <si>
    <t>замена вентиля чугунного Ду 25 мм на стояке ХВС с отжигом (стояк кв.8)</t>
  </si>
  <si>
    <t>герметизация примыканий силиконовым герметиком (кв.8)</t>
  </si>
  <si>
    <t>замена участка стояка ХВС (квартира №№28,34,40,46):</t>
  </si>
  <si>
    <t>а</t>
  </si>
  <si>
    <t>устройство трубы PPRC 25 (PN 20)</t>
  </si>
  <si>
    <t>б</t>
  </si>
  <si>
    <t>устройство трубы PPRC 20 (PN 20)</t>
  </si>
  <si>
    <t>в</t>
  </si>
  <si>
    <t>устройство муфты PPRC 25*20</t>
  </si>
  <si>
    <t xml:space="preserve">устройство резьбы Ду 25 мм </t>
  </si>
  <si>
    <t>устройство муфты PPRC 25</t>
  </si>
  <si>
    <t>устройство тройника  PPRC 25*20*25</t>
  </si>
  <si>
    <t>устройство муфты PPRC с НР 20*1/2"</t>
  </si>
  <si>
    <t>устройство муфты PPRC с ВР 20*1/2"</t>
  </si>
  <si>
    <t>герметизация примыканий силиконовым герметиком</t>
  </si>
  <si>
    <t>сварочные работы</t>
  </si>
  <si>
    <t>ершение канализационного стояка Ду 50 мм (кв.10-подвал)</t>
  </si>
  <si>
    <t>установка хомута на магистрали ХВС (под квартирой №4)</t>
  </si>
  <si>
    <t>установка хомута на стояке ХВС (кв.15)</t>
  </si>
  <si>
    <t>устранение засора канализационного коллектора Ду 100мм(подвал)</t>
  </si>
  <si>
    <t>установка хомутов на стояках ХВС (кв.13,40)</t>
  </si>
  <si>
    <t>устранение засора канализационного коллектора Ду 100 мм (подвал)</t>
  </si>
  <si>
    <t xml:space="preserve">осмотр чердака на наличие течей с кровли и слив воды </t>
  </si>
  <si>
    <t>устранение свища на стояке ХВСС (кв.№30)</t>
  </si>
  <si>
    <t>установка хомута на стояке ХВС (кв.№38)</t>
  </si>
  <si>
    <t>установка хомута на стояке ГВС (кв.13)</t>
  </si>
  <si>
    <t>установка ящика  б/у для корреспонденции (тамбурная дверь) с навеской навесного замка "Аллюр"</t>
  </si>
  <si>
    <t xml:space="preserve"> 9.3</t>
  </si>
  <si>
    <t>установка дверных навесов (там.дв)</t>
  </si>
  <si>
    <t>ремонт шибера уголком 50*50*4 - 0,3мп</t>
  </si>
  <si>
    <t>обход чердака и слив воды в местах протекания кровли (чердак)</t>
  </si>
  <si>
    <t>очистка подъездного козырька от снега с перекидыванием в валы, толщ.более  40см</t>
  </si>
  <si>
    <t>установка притворной планки (т.дв)</t>
  </si>
  <si>
    <t xml:space="preserve">осмотр чердака на наличие течи кровли </t>
  </si>
  <si>
    <t>установка навесного замка в электрощитовую</t>
  </si>
  <si>
    <t>осмотр чердака на наличие течи кровли</t>
  </si>
  <si>
    <t>установка шпингалета (9эт, балконная дверь)</t>
  </si>
  <si>
    <t>укрепление дверной ручки (тамбурная дверь)</t>
  </si>
  <si>
    <t>осмотр чердака на наличие течи, слив воды</t>
  </si>
  <si>
    <t>приварить проушину б/у (техэтаж) L-0,2м</t>
  </si>
  <si>
    <t>установка навесного замака (техэтаж)</t>
  </si>
  <si>
    <t>установка шпингалета 6,7 эт</t>
  </si>
  <si>
    <t xml:space="preserve">осмотр чердака на наличие течи и слив воды </t>
  </si>
  <si>
    <t>Ремонт примыкания козырька лоджий кв.48,47,46,44</t>
  </si>
  <si>
    <t>закрытие дверных полотен на общих балконах</t>
  </si>
  <si>
    <t>смена остекления (7 эт, балконная дверь)</t>
  </si>
  <si>
    <t>смена остекления (9эт)</t>
  </si>
  <si>
    <t>осмотр чердака на наличие течей с кровли</t>
  </si>
  <si>
    <t>установка пружины на двери тамбура</t>
  </si>
  <si>
    <t xml:space="preserve">            ИТОГО по п. 9 :</t>
  </si>
  <si>
    <t>Управление многоквартирным домом</t>
  </si>
  <si>
    <t xml:space="preserve">   Сумма затрат по дому :</t>
  </si>
  <si>
    <t>по управлению и обслуживанию</t>
  </si>
  <si>
    <t>МКД по ул.Молодежная 3</t>
  </si>
  <si>
    <t>1. Содержание помещений общего пользования</t>
  </si>
  <si>
    <t xml:space="preserve">Отчет за 2020 г. </t>
  </si>
  <si>
    <r>
      <t>устройство угольника  PPRC 20/90</t>
    </r>
    <r>
      <rPr>
        <vertAlign val="superscript"/>
        <sz val="12"/>
        <rFont val="Arial"/>
        <family val="2"/>
        <charset val="204"/>
      </rPr>
      <t xml:space="preserve">0 </t>
    </r>
  </si>
  <si>
    <t xml:space="preserve">Итого начислено населению </t>
  </si>
  <si>
    <t xml:space="preserve">Итого оплачено населением </t>
  </si>
  <si>
    <t>Начислено по нежилым помещениям</t>
  </si>
  <si>
    <t>Оплачено по нежилым помещениям</t>
  </si>
  <si>
    <t>Результат накоплением "+" - экономия "-" - перерасход</t>
  </si>
  <si>
    <t>Результат на 01.01.2020 г. ("+" экономия, "-" перерасход)</t>
  </si>
  <si>
    <t>Результат за 2020 год "+" - экономия "-" - перерасход</t>
  </si>
  <si>
    <t>Диспетчерское обслуживание</t>
  </si>
  <si>
    <t xml:space="preserve"> - ликвидация возд.пробок в стояке отопления</t>
  </si>
  <si>
    <t>Текущий ремонт систем конструкт.элементов (непредвиденные работы)</t>
  </si>
  <si>
    <t>1.5.</t>
  </si>
  <si>
    <t>1.6.</t>
  </si>
  <si>
    <t>1.7.</t>
  </si>
  <si>
    <t>1.8.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</si>
  <si>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</si>
  <si>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</si>
  <si>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</si>
  <si>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</si>
  <si>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</si>
  <si>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</si>
  <si>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</si>
  <si>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</si>
  <si>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</si>
  <si>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4.5.</t>
  </si>
  <si>
    <t>4.6.</t>
  </si>
  <si>
    <t>4.7.</t>
  </si>
  <si>
    <t>5.1.</t>
  </si>
  <si>
    <t>5.2.</t>
  </si>
  <si>
    <t>5.3.</t>
  </si>
  <si>
    <t>5.4.</t>
  </si>
  <si>
    <t>1.9.</t>
  </si>
  <si>
    <t>1.10.</t>
  </si>
  <si>
    <t xml:space="preserve">   3. Уборка придомовой территории, входящей в состав общего имущества</t>
  </si>
  <si>
    <t xml:space="preserve">   4. Подготовка многоквартирного дома к сезонной эксплуатации</t>
  </si>
  <si>
    <t xml:space="preserve">   5. Проведение технических осмотров и мелкий ремонт</t>
  </si>
  <si>
    <t>8.1.</t>
  </si>
  <si>
    <t>8.2.</t>
  </si>
  <si>
    <t>8.3.</t>
  </si>
  <si>
    <t>8.4.</t>
  </si>
  <si>
    <t>8.5.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</si>
</sst>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vertAlign val="superscript"/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1"/>
      <name val="Arial CYR"/>
    </font>
    <font>
      <sz val="11"/>
      <name val="Arial Cyr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Font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vertical="center" wrapText="1"/>
    </xf>
    <xf numFmtId="2" fontId="6" fillId="0" borderId="1" xfId="0" applyNumberFormat="1" applyFont="1" applyFill="1" applyBorder="1" applyAlignment="1">
      <alignment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11" fillId="0" borderId="1" xfId="1" applyFont="1" applyBorder="1" applyAlignment="1">
      <alignment horizontal="center" wrapText="1"/>
    </xf>
    <xf numFmtId="0" fontId="12" fillId="0" borderId="1" xfId="1" applyFont="1" applyBorder="1" applyAlignment="1">
      <alignment wrapText="1"/>
    </xf>
    <xf numFmtId="2" fontId="11" fillId="0" borderId="1" xfId="2" applyNumberFormat="1" applyFont="1" applyFill="1" applyBorder="1" applyAlignment="1">
      <alignment wrapText="1"/>
    </xf>
    <xf numFmtId="2" fontId="13" fillId="0" borderId="0" xfId="1" applyNumberFormat="1" applyFont="1"/>
    <xf numFmtId="0" fontId="13" fillId="0" borderId="0" xfId="1" applyFont="1"/>
    <xf numFmtId="0" fontId="4" fillId="0" borderId="0" xfId="0" applyFont="1" applyFill="1" applyAlignment="1">
      <alignment vertical="center"/>
    </xf>
    <xf numFmtId="0" fontId="3" fillId="0" borderId="1" xfId="1" applyFont="1" applyBorder="1" applyAlignment="1">
      <alignment horizontal="center" wrapText="1"/>
    </xf>
    <xf numFmtId="2" fontId="3" fillId="0" borderId="1" xfId="2" applyNumberFormat="1" applyFont="1" applyFill="1" applyBorder="1" applyAlignment="1">
      <alignment wrapText="1"/>
    </xf>
    <xf numFmtId="2" fontId="4" fillId="0" borderId="0" xfId="1" applyNumberFormat="1" applyFont="1"/>
    <xf numFmtId="0" fontId="3" fillId="0" borderId="1" xfId="1" applyFont="1" applyBorder="1" applyAlignment="1">
      <alignment wrapText="1"/>
    </xf>
    <xf numFmtId="2" fontId="11" fillId="0" borderId="1" xfId="2" applyNumberFormat="1" applyFont="1" applyBorder="1" applyAlignment="1">
      <alignment wrapText="1"/>
    </xf>
    <xf numFmtId="2" fontId="7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/>
    </xf>
    <xf numFmtId="2" fontId="7" fillId="0" borderId="6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/>
    </xf>
    <xf numFmtId="2" fontId="7" fillId="0" borderId="5" xfId="0" applyNumberFormat="1" applyFont="1" applyFill="1" applyBorder="1" applyAlignment="1">
      <alignment vertical="center"/>
    </xf>
    <xf numFmtId="2" fontId="7" fillId="0" borderId="6" xfId="0" applyNumberFormat="1" applyFont="1" applyFill="1" applyBorder="1" applyAlignment="1">
      <alignment vertical="center"/>
    </xf>
    <xf numFmtId="2" fontId="7" fillId="0" borderId="5" xfId="0" applyNumberFormat="1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9"/>
  <sheetViews>
    <sheetView tabSelected="1" workbookViewId="0">
      <selection activeCell="C133" sqref="C133"/>
    </sheetView>
  </sheetViews>
  <sheetFormatPr defaultColWidth="9.109375" defaultRowHeight="15"/>
  <cols>
    <col min="1" max="1" width="5.33203125" style="11" customWidth="1"/>
    <col min="2" max="2" width="86" style="11" customWidth="1"/>
    <col min="3" max="3" width="13.44140625" style="15" customWidth="1"/>
    <col min="4" max="201" width="9.109375" style="11"/>
    <col min="202" max="202" width="5.33203125" style="11" customWidth="1"/>
    <col min="203" max="203" width="46" style="11" customWidth="1"/>
    <col min="204" max="213" width="9.33203125" style="11" customWidth="1"/>
    <col min="214" max="233" width="8.88671875" style="11" customWidth="1"/>
    <col min="234" max="16384" width="9.109375" style="11"/>
  </cols>
  <sheetData>
    <row r="1" spans="1:5" s="9" customFormat="1" ht="15.6">
      <c r="A1" s="69" t="s">
        <v>148</v>
      </c>
      <c r="B1" s="69"/>
      <c r="C1" s="17"/>
    </row>
    <row r="2" spans="1:5" s="9" customFormat="1" ht="15.6">
      <c r="A2" s="69" t="s">
        <v>145</v>
      </c>
      <c r="B2" s="69"/>
      <c r="C2" s="17"/>
    </row>
    <row r="3" spans="1:5" s="9" customFormat="1" ht="15.6">
      <c r="A3" s="69" t="s">
        <v>146</v>
      </c>
      <c r="B3" s="69"/>
      <c r="C3" s="17"/>
    </row>
    <row r="4" spans="1:5" s="9" customFormat="1" ht="15.6">
      <c r="A4" s="18"/>
      <c r="B4" s="18"/>
      <c r="C4" s="17"/>
    </row>
    <row r="5" spans="1:5" s="9" customFormat="1" ht="15.6">
      <c r="A5" s="19"/>
      <c r="B5" s="20" t="s">
        <v>155</v>
      </c>
      <c r="C5" s="32">
        <v>-31955.913679999925</v>
      </c>
    </row>
    <row r="6" spans="1:5" s="10" customFormat="1" ht="15.6">
      <c r="A6" s="21"/>
      <c r="B6" s="20" t="s">
        <v>147</v>
      </c>
      <c r="C6" s="54"/>
      <c r="E6" s="9"/>
    </row>
    <row r="7" spans="1:5" s="10" customFormat="1" ht="15.6">
      <c r="A7" s="63" t="s">
        <v>8</v>
      </c>
      <c r="B7" s="2" t="s">
        <v>9</v>
      </c>
      <c r="C7" s="7">
        <v>19637.051200000002</v>
      </c>
      <c r="E7" s="66"/>
    </row>
    <row r="8" spans="1:5" s="10" customFormat="1" ht="15.6">
      <c r="A8" s="63" t="s">
        <v>11</v>
      </c>
      <c r="B8" s="2" t="s">
        <v>10</v>
      </c>
      <c r="C8" s="7">
        <v>26861.016000000007</v>
      </c>
      <c r="E8" s="66"/>
    </row>
    <row r="9" spans="1:5" s="10" customFormat="1" ht="15.6">
      <c r="A9" s="63" t="s">
        <v>14</v>
      </c>
      <c r="B9" s="2" t="s">
        <v>12</v>
      </c>
      <c r="C9" s="7">
        <v>12200.447999999999</v>
      </c>
      <c r="E9" s="66"/>
    </row>
    <row r="10" spans="1:5" s="10" customFormat="1" ht="15.6">
      <c r="A10" s="63" t="s">
        <v>16</v>
      </c>
      <c r="B10" s="2" t="s">
        <v>13</v>
      </c>
      <c r="C10" s="7">
        <v>31481.424000000003</v>
      </c>
      <c r="E10" s="66"/>
    </row>
    <row r="11" spans="1:5" s="10" customFormat="1" ht="40.5" customHeight="1">
      <c r="A11" s="63" t="s">
        <v>160</v>
      </c>
      <c r="B11" s="2" t="s">
        <v>15</v>
      </c>
      <c r="C11" s="7">
        <v>8500.1098000000002</v>
      </c>
      <c r="E11" s="66"/>
    </row>
    <row r="12" spans="1:5" s="10" customFormat="1" ht="30">
      <c r="A12" s="63" t="s">
        <v>161</v>
      </c>
      <c r="B12" s="2" t="s">
        <v>17</v>
      </c>
      <c r="C12" s="7">
        <v>2344.1999999999998</v>
      </c>
      <c r="E12" s="66"/>
    </row>
    <row r="13" spans="1:5" s="10" customFormat="1" ht="15.6">
      <c r="A13" s="63" t="s">
        <v>162</v>
      </c>
      <c r="B13" s="2" t="s">
        <v>18</v>
      </c>
      <c r="C13" s="7">
        <v>475.08</v>
      </c>
      <c r="E13" s="66"/>
    </row>
    <row r="14" spans="1:5" s="10" customFormat="1" ht="15.6">
      <c r="A14" s="63" t="s">
        <v>163</v>
      </c>
      <c r="B14" s="2" t="s">
        <v>19</v>
      </c>
      <c r="C14" s="7">
        <v>51300</v>
      </c>
      <c r="E14" s="66"/>
    </row>
    <row r="15" spans="1:5" s="10" customFormat="1" ht="15.6">
      <c r="A15" s="63" t="s">
        <v>180</v>
      </c>
      <c r="B15" s="2" t="s">
        <v>20</v>
      </c>
      <c r="C15" s="7">
        <v>4950</v>
      </c>
      <c r="E15" s="66"/>
    </row>
    <row r="16" spans="1:5" s="10" customFormat="1" ht="18.75" customHeight="1">
      <c r="A16" s="63" t="s">
        <v>181</v>
      </c>
      <c r="B16" s="2" t="s">
        <v>21</v>
      </c>
      <c r="C16" s="7">
        <v>21980</v>
      </c>
      <c r="E16" s="66"/>
    </row>
    <row r="17" spans="1:5" s="10" customFormat="1" ht="15.6">
      <c r="A17" s="22"/>
      <c r="B17" s="4" t="s">
        <v>22</v>
      </c>
      <c r="C17" s="55">
        <f>SUM(C7:C16)</f>
        <v>179729.32900000003</v>
      </c>
      <c r="E17" s="66"/>
    </row>
    <row r="18" spans="1:5" s="10" customFormat="1" ht="15.6">
      <c r="A18" s="23"/>
      <c r="B18" s="23" t="s">
        <v>23</v>
      </c>
      <c r="C18" s="56"/>
      <c r="E18" s="66"/>
    </row>
    <row r="19" spans="1:5" s="10" customFormat="1" ht="15.6">
      <c r="A19" s="22" t="s">
        <v>24</v>
      </c>
      <c r="B19" s="2" t="s">
        <v>25</v>
      </c>
      <c r="C19" s="57">
        <v>1487.5200000000002</v>
      </c>
      <c r="E19" s="66"/>
    </row>
    <row r="20" spans="1:5" s="10" customFormat="1" ht="15.6">
      <c r="A20" s="22" t="s">
        <v>26</v>
      </c>
      <c r="B20" s="2" t="s">
        <v>27</v>
      </c>
      <c r="C20" s="57">
        <v>2765.9519999999998</v>
      </c>
      <c r="E20" s="66"/>
    </row>
    <row r="21" spans="1:5" s="10" customFormat="1" ht="15.6">
      <c r="A21" s="22" t="s">
        <v>28</v>
      </c>
      <c r="B21" s="2" t="s">
        <v>29</v>
      </c>
      <c r="C21" s="57">
        <v>11819.768399999999</v>
      </c>
      <c r="E21" s="66"/>
    </row>
    <row r="22" spans="1:5" s="10" customFormat="1" ht="15.6">
      <c r="A22" s="22" t="s">
        <v>30</v>
      </c>
      <c r="B22" s="2" t="s">
        <v>31</v>
      </c>
      <c r="C22" s="57">
        <v>358.92</v>
      </c>
      <c r="E22" s="66"/>
    </row>
    <row r="23" spans="1:5" s="10" customFormat="1" ht="15.6">
      <c r="A23" s="22" t="s">
        <v>32</v>
      </c>
      <c r="B23" s="2" t="s">
        <v>33</v>
      </c>
      <c r="C23" s="57">
        <v>2203.3409999999999</v>
      </c>
      <c r="E23" s="66"/>
    </row>
    <row r="24" spans="1:5" s="10" customFormat="1" ht="15.6">
      <c r="A24" s="22" t="s">
        <v>34</v>
      </c>
      <c r="B24" s="2" t="s">
        <v>35</v>
      </c>
      <c r="C24" s="57">
        <v>399.84000000000003</v>
      </c>
      <c r="E24" s="66"/>
    </row>
    <row r="25" spans="1:5" s="10" customFormat="1" ht="15.6">
      <c r="A25" s="22"/>
      <c r="B25" s="4" t="s">
        <v>36</v>
      </c>
      <c r="C25" s="55">
        <f>SUM(C19:C24)</f>
        <v>19035.341399999998</v>
      </c>
      <c r="E25" s="66"/>
    </row>
    <row r="26" spans="1:5" s="10" customFormat="1" ht="15.6">
      <c r="A26" s="24" t="s">
        <v>182</v>
      </c>
      <c r="B26" s="25"/>
      <c r="C26" s="58"/>
      <c r="E26" s="66"/>
    </row>
    <row r="27" spans="1:5" s="10" customFormat="1" ht="15.6">
      <c r="A27" s="63" t="s">
        <v>48</v>
      </c>
      <c r="B27" s="2" t="s">
        <v>37</v>
      </c>
      <c r="C27" s="7">
        <v>4148.34</v>
      </c>
      <c r="E27" s="66"/>
    </row>
    <row r="28" spans="1:5" s="10" customFormat="1" ht="15.6">
      <c r="A28" s="63" t="s">
        <v>164</v>
      </c>
      <c r="B28" s="2" t="s">
        <v>38</v>
      </c>
      <c r="C28" s="7">
        <v>4339.5200000000004</v>
      </c>
      <c r="E28" s="66"/>
    </row>
    <row r="29" spans="1:5" s="10" customFormat="1" ht="15.6">
      <c r="A29" s="63" t="s">
        <v>165</v>
      </c>
      <c r="B29" s="2" t="s">
        <v>39</v>
      </c>
      <c r="C29" s="7">
        <v>1248.0930000000001</v>
      </c>
      <c r="E29" s="66"/>
    </row>
    <row r="30" spans="1:5" s="10" customFormat="1" ht="15.6">
      <c r="A30" s="63" t="s">
        <v>166</v>
      </c>
      <c r="B30" s="2" t="s">
        <v>40</v>
      </c>
      <c r="C30" s="7">
        <v>1090</v>
      </c>
      <c r="E30" s="66"/>
    </row>
    <row r="31" spans="1:5" s="10" customFormat="1" ht="15.6">
      <c r="A31" s="63" t="s">
        <v>167</v>
      </c>
      <c r="B31" s="2" t="s">
        <v>41</v>
      </c>
      <c r="C31" s="7">
        <v>6036.2579999999989</v>
      </c>
      <c r="E31" s="66"/>
    </row>
    <row r="32" spans="1:5" s="10" customFormat="1" ht="15.6">
      <c r="A32" s="63" t="s">
        <v>168</v>
      </c>
      <c r="B32" s="2" t="s">
        <v>42</v>
      </c>
      <c r="C32" s="7">
        <v>7047.9449999999997</v>
      </c>
      <c r="E32" s="66"/>
    </row>
    <row r="33" spans="1:5" s="10" customFormat="1" ht="30">
      <c r="A33" s="63" t="s">
        <v>169</v>
      </c>
      <c r="B33" s="2" t="s">
        <v>43</v>
      </c>
      <c r="C33" s="7">
        <v>2708.8319999999999</v>
      </c>
      <c r="E33" s="66"/>
    </row>
    <row r="34" spans="1:5" s="10" customFormat="1" ht="30">
      <c r="A34" s="63" t="s">
        <v>170</v>
      </c>
      <c r="B34" s="2" t="s">
        <v>44</v>
      </c>
      <c r="C34" s="7">
        <v>2494.4639999999999</v>
      </c>
      <c r="E34" s="66"/>
    </row>
    <row r="35" spans="1:5" s="10" customFormat="1" ht="30">
      <c r="A35" s="63" t="s">
        <v>171</v>
      </c>
      <c r="B35" s="2" t="s">
        <v>45</v>
      </c>
      <c r="C35" s="7">
        <v>4382.6880000000001</v>
      </c>
      <c r="E35" s="66"/>
    </row>
    <row r="36" spans="1:5" s="10" customFormat="1" ht="15.6">
      <c r="A36" s="63" t="s">
        <v>172</v>
      </c>
      <c r="B36" s="2" t="s">
        <v>46</v>
      </c>
      <c r="C36" s="7">
        <v>876.68999999999994</v>
      </c>
      <c r="E36" s="66"/>
    </row>
    <row r="37" spans="1:5" s="10" customFormat="1" ht="15.6">
      <c r="A37" s="22"/>
      <c r="B37" s="4" t="s">
        <v>47</v>
      </c>
      <c r="C37" s="55">
        <f>SUM(C27:C36)</f>
        <v>34372.83</v>
      </c>
      <c r="E37" s="66"/>
    </row>
    <row r="38" spans="1:5" s="10" customFormat="1" ht="15.6">
      <c r="A38" s="26" t="s">
        <v>183</v>
      </c>
      <c r="B38" s="27"/>
      <c r="C38" s="59"/>
      <c r="E38" s="66"/>
    </row>
    <row r="39" spans="1:5" s="10" customFormat="1" ht="30">
      <c r="A39" s="63" t="s">
        <v>55</v>
      </c>
      <c r="B39" s="2" t="s">
        <v>49</v>
      </c>
      <c r="C39" s="7"/>
      <c r="E39" s="66"/>
    </row>
    <row r="40" spans="1:5" s="10" customFormat="1" ht="12.75" customHeight="1">
      <c r="A40" s="63" t="s">
        <v>57</v>
      </c>
      <c r="B40" s="2" t="s">
        <v>50</v>
      </c>
      <c r="C40" s="7">
        <v>50118.733999999997</v>
      </c>
      <c r="E40" s="66"/>
    </row>
    <row r="41" spans="1:5" s="10" customFormat="1" ht="13.5" customHeight="1">
      <c r="A41" s="63" t="s">
        <v>59</v>
      </c>
      <c r="B41" s="2" t="s">
        <v>51</v>
      </c>
      <c r="C41" s="7">
        <v>18981.690000000002</v>
      </c>
      <c r="E41" s="66"/>
    </row>
    <row r="42" spans="1:5" s="10" customFormat="1" ht="13.5" customHeight="1">
      <c r="A42" s="63" t="s">
        <v>61</v>
      </c>
      <c r="B42" s="2" t="s">
        <v>52</v>
      </c>
      <c r="C42" s="7">
        <v>699.39</v>
      </c>
      <c r="E42" s="66"/>
    </row>
    <row r="43" spans="1:5" s="10" customFormat="1" ht="14.25" customHeight="1">
      <c r="A43" s="63" t="s">
        <v>173</v>
      </c>
      <c r="B43" s="2" t="s">
        <v>53</v>
      </c>
      <c r="C43" s="7">
        <v>10049.129999999999</v>
      </c>
      <c r="E43" s="66"/>
    </row>
    <row r="44" spans="1:5" s="10" customFormat="1" ht="13.5" customHeight="1">
      <c r="A44" s="63" t="s">
        <v>174</v>
      </c>
      <c r="B44" s="2" t="s">
        <v>158</v>
      </c>
      <c r="C44" s="7">
        <v>8186.08</v>
      </c>
      <c r="E44" s="66"/>
    </row>
    <row r="45" spans="1:5" s="10" customFormat="1" ht="15.6">
      <c r="A45" s="63" t="s">
        <v>175</v>
      </c>
      <c r="B45" s="2" t="s">
        <v>54</v>
      </c>
      <c r="C45" s="7">
        <v>3948.21</v>
      </c>
      <c r="E45" s="66"/>
    </row>
    <row r="46" spans="1:5" s="10" customFormat="1" ht="15.6">
      <c r="A46" s="22"/>
      <c r="B46" s="4" t="s">
        <v>64</v>
      </c>
      <c r="C46" s="55">
        <f>SUM(C39:C45)</f>
        <v>91983.234000000011</v>
      </c>
      <c r="E46" s="66"/>
    </row>
    <row r="47" spans="1:5" s="10" customFormat="1" ht="15.6">
      <c r="A47" s="26" t="s">
        <v>184</v>
      </c>
      <c r="B47" s="27"/>
      <c r="C47" s="59"/>
      <c r="E47" s="66"/>
    </row>
    <row r="48" spans="1:5" s="10" customFormat="1" ht="30">
      <c r="A48" s="63">
        <v>5</v>
      </c>
      <c r="B48" s="2" t="s">
        <v>56</v>
      </c>
      <c r="C48" s="7">
        <v>6235.05</v>
      </c>
      <c r="E48" s="66"/>
    </row>
    <row r="49" spans="1:5" s="10" customFormat="1" ht="30">
      <c r="A49" s="63" t="s">
        <v>176</v>
      </c>
      <c r="B49" s="2" t="s">
        <v>58</v>
      </c>
      <c r="C49" s="7">
        <v>24940.2</v>
      </c>
      <c r="E49" s="66"/>
    </row>
    <row r="50" spans="1:5" s="10" customFormat="1" ht="30">
      <c r="A50" s="63" t="s">
        <v>177</v>
      </c>
      <c r="B50" s="2" t="s">
        <v>60</v>
      </c>
      <c r="C50" s="7">
        <v>18705.150000000001</v>
      </c>
      <c r="E50" s="66"/>
    </row>
    <row r="51" spans="1:5" s="10" customFormat="1" ht="15.6">
      <c r="A51" s="63" t="s">
        <v>178</v>
      </c>
      <c r="B51" s="2" t="s">
        <v>62</v>
      </c>
      <c r="C51" s="7">
        <v>1045.3799999999999</v>
      </c>
      <c r="E51" s="66"/>
    </row>
    <row r="52" spans="1:5" s="10" customFormat="1" ht="30">
      <c r="A52" s="63" t="s">
        <v>179</v>
      </c>
      <c r="B52" s="2" t="s">
        <v>63</v>
      </c>
      <c r="C52" s="7">
        <v>15761.7</v>
      </c>
      <c r="E52" s="67"/>
    </row>
    <row r="53" spans="1:5" s="10" customFormat="1" ht="15.6">
      <c r="A53" s="22"/>
      <c r="B53" s="4" t="s">
        <v>68</v>
      </c>
      <c r="C53" s="55">
        <f>SUM(C48:C52)</f>
        <v>66687.48</v>
      </c>
      <c r="E53" s="67"/>
    </row>
    <row r="54" spans="1:5" s="10" customFormat="1" ht="31.2">
      <c r="A54" s="28" t="s">
        <v>65</v>
      </c>
      <c r="B54" s="4" t="s">
        <v>66</v>
      </c>
      <c r="C54" s="7">
        <v>34941.599999999999</v>
      </c>
      <c r="E54" s="66"/>
    </row>
    <row r="55" spans="1:5" s="10" customFormat="1" ht="15.6">
      <c r="A55" s="28" t="s">
        <v>67</v>
      </c>
      <c r="B55" s="4" t="s">
        <v>157</v>
      </c>
      <c r="C55" s="7">
        <v>9874.7999999999975</v>
      </c>
      <c r="E55" s="64"/>
    </row>
    <row r="56" spans="1:5" s="10" customFormat="1" ht="15.6">
      <c r="A56" s="28"/>
      <c r="B56" s="4" t="s">
        <v>68</v>
      </c>
      <c r="C56" s="32">
        <f>SUM(C54:C55)</f>
        <v>44816.399999999994</v>
      </c>
      <c r="E56" s="64"/>
    </row>
    <row r="57" spans="1:5" s="10" customFormat="1" ht="15.6">
      <c r="A57" s="28" t="s">
        <v>69</v>
      </c>
      <c r="B57" s="4" t="s">
        <v>70</v>
      </c>
      <c r="C57" s="32">
        <v>2693.1840000000002</v>
      </c>
      <c r="E57" s="64"/>
    </row>
    <row r="58" spans="1:5" s="10" customFormat="1" ht="15.6">
      <c r="A58" s="28" t="s">
        <v>71</v>
      </c>
      <c r="B58" s="4" t="s">
        <v>72</v>
      </c>
      <c r="C58" s="32">
        <v>2595.84</v>
      </c>
      <c r="E58" s="64"/>
    </row>
    <row r="59" spans="1:5" s="10" customFormat="1" ht="15.6">
      <c r="A59" s="29"/>
      <c r="B59" s="29" t="s">
        <v>73</v>
      </c>
      <c r="C59" s="60"/>
      <c r="E59" s="68"/>
    </row>
    <row r="60" spans="1:5" s="10" customFormat="1">
      <c r="A60" s="65" t="s">
        <v>185</v>
      </c>
      <c r="B60" s="2" t="s">
        <v>74</v>
      </c>
      <c r="C60" s="7">
        <v>4341.8400000000011</v>
      </c>
      <c r="E60" s="68"/>
    </row>
    <row r="61" spans="1:5" s="10" customFormat="1">
      <c r="A61" s="65" t="s">
        <v>186</v>
      </c>
      <c r="B61" s="2" t="s">
        <v>75</v>
      </c>
      <c r="C61" s="7">
        <v>3272.1599999999994</v>
      </c>
      <c r="E61" s="68"/>
    </row>
    <row r="62" spans="1:5" s="10" customFormat="1" ht="30">
      <c r="A62" s="65" t="s">
        <v>187</v>
      </c>
      <c r="B62" s="2" t="s">
        <v>76</v>
      </c>
      <c r="C62" s="7">
        <v>3185.8799999999992</v>
      </c>
      <c r="E62" s="68"/>
    </row>
    <row r="63" spans="1:5" s="10" customFormat="1" ht="30">
      <c r="A63" s="65" t="s">
        <v>188</v>
      </c>
      <c r="B63" s="2" t="s">
        <v>77</v>
      </c>
      <c r="C63" s="7">
        <v>3185.8799999999992</v>
      </c>
      <c r="E63" s="68"/>
    </row>
    <row r="64" spans="1:5" s="10" customFormat="1" ht="30">
      <c r="A64" s="65" t="s">
        <v>189</v>
      </c>
      <c r="B64" s="2" t="s">
        <v>78</v>
      </c>
      <c r="C64" s="7">
        <v>6371.52</v>
      </c>
      <c r="E64" s="68"/>
    </row>
    <row r="65" spans="1:5" s="10" customFormat="1" ht="15.6">
      <c r="A65" s="65"/>
      <c r="B65" s="30" t="s">
        <v>79</v>
      </c>
      <c r="C65" s="32">
        <f>SUM(C60:C64)</f>
        <v>20357.28</v>
      </c>
      <c r="E65" s="9"/>
    </row>
    <row r="66" spans="1:5" s="10" customFormat="1" ht="15.6">
      <c r="A66" s="24" t="s">
        <v>80</v>
      </c>
      <c r="B66" s="25"/>
      <c r="C66" s="58"/>
      <c r="E66" s="9"/>
    </row>
    <row r="67" spans="1:5" s="10" customFormat="1" ht="15.6">
      <c r="A67" s="22" t="s">
        <v>81</v>
      </c>
      <c r="B67" s="4" t="s">
        <v>82</v>
      </c>
      <c r="C67" s="7"/>
    </row>
    <row r="68" spans="1:5" s="31" customFormat="1" ht="23.25" customHeight="1">
      <c r="A68" s="3"/>
      <c r="B68" s="2" t="s">
        <v>83</v>
      </c>
      <c r="C68" s="7">
        <v>370.31</v>
      </c>
    </row>
    <row r="69" spans="1:5" s="31" customFormat="1">
      <c r="A69" s="3"/>
      <c r="B69" s="2" t="s">
        <v>84</v>
      </c>
      <c r="C69" s="7">
        <v>362.24</v>
      </c>
    </row>
    <row r="70" spans="1:5" s="31" customFormat="1">
      <c r="A70" s="3"/>
      <c r="B70" s="2" t="s">
        <v>85</v>
      </c>
      <c r="C70" s="7">
        <v>370.31</v>
      </c>
    </row>
    <row r="71" spans="1:5" s="31" customFormat="1">
      <c r="A71" s="3"/>
      <c r="B71" s="2" t="s">
        <v>86</v>
      </c>
      <c r="C71" s="7">
        <v>0</v>
      </c>
    </row>
    <row r="72" spans="1:5" s="31" customFormat="1" ht="29.25" customHeight="1">
      <c r="A72" s="3"/>
      <c r="B72" s="2" t="s">
        <v>87</v>
      </c>
      <c r="C72" s="7">
        <v>0</v>
      </c>
    </row>
    <row r="73" spans="1:5" s="31" customFormat="1">
      <c r="A73" s="3"/>
      <c r="B73" s="2" t="s">
        <v>88</v>
      </c>
      <c r="C73" s="7">
        <v>370.31</v>
      </c>
    </row>
    <row r="74" spans="1:5" s="31" customFormat="1" ht="31.2">
      <c r="A74" s="3" t="s">
        <v>89</v>
      </c>
      <c r="B74" s="4" t="s">
        <v>90</v>
      </c>
      <c r="C74" s="7"/>
    </row>
    <row r="75" spans="1:5" s="31" customFormat="1">
      <c r="A75" s="3"/>
      <c r="B75" s="2" t="s">
        <v>91</v>
      </c>
      <c r="C75" s="7">
        <v>111.78</v>
      </c>
    </row>
    <row r="76" spans="1:5" s="31" customFormat="1">
      <c r="A76" s="3"/>
      <c r="B76" s="2" t="s">
        <v>92</v>
      </c>
      <c r="C76" s="7"/>
    </row>
    <row r="77" spans="1:5" s="31" customFormat="1" ht="20.25" customHeight="1">
      <c r="A77" s="3"/>
      <c r="B77" s="7" t="s">
        <v>93</v>
      </c>
      <c r="C77" s="7">
        <v>918.01</v>
      </c>
    </row>
    <row r="78" spans="1:5" s="31" customFormat="1" ht="19.5" customHeight="1">
      <c r="A78" s="3"/>
      <c r="B78" s="2" t="s">
        <v>94</v>
      </c>
      <c r="C78" s="7">
        <v>20.225999999999999</v>
      </c>
    </row>
    <row r="79" spans="1:5" s="31" customFormat="1" ht="20.25" customHeight="1">
      <c r="A79" s="3"/>
      <c r="B79" s="2" t="s">
        <v>92</v>
      </c>
      <c r="C79" s="7"/>
    </row>
    <row r="80" spans="1:5" s="31" customFormat="1" ht="15.6">
      <c r="A80" s="3"/>
      <c r="B80" s="4" t="s">
        <v>95</v>
      </c>
      <c r="C80" s="7"/>
    </row>
    <row r="81" spans="1:3" s="31" customFormat="1">
      <c r="A81" s="3" t="s">
        <v>96</v>
      </c>
      <c r="B81" s="2" t="s">
        <v>97</v>
      </c>
      <c r="C81" s="7">
        <v>5502.9699999999993</v>
      </c>
    </row>
    <row r="82" spans="1:3" s="31" customFormat="1">
      <c r="A82" s="3" t="s">
        <v>98</v>
      </c>
      <c r="B82" s="2" t="s">
        <v>99</v>
      </c>
      <c r="C82" s="7">
        <v>1000.54</v>
      </c>
    </row>
    <row r="83" spans="1:3" s="31" customFormat="1">
      <c r="A83" s="3" t="s">
        <v>100</v>
      </c>
      <c r="B83" s="2" t="s">
        <v>101</v>
      </c>
      <c r="C83" s="7">
        <v>235.35</v>
      </c>
    </row>
    <row r="84" spans="1:3" s="31" customFormat="1">
      <c r="A84" s="3" t="s">
        <v>0</v>
      </c>
      <c r="B84" s="2" t="s">
        <v>102</v>
      </c>
      <c r="C84" s="7">
        <v>71.03</v>
      </c>
    </row>
    <row r="85" spans="1:3" s="31" customFormat="1">
      <c r="A85" s="3" t="s">
        <v>1</v>
      </c>
      <c r="B85" s="2" t="s">
        <v>103</v>
      </c>
      <c r="C85" s="7">
        <v>1176.75</v>
      </c>
    </row>
    <row r="86" spans="1:3" s="31" customFormat="1">
      <c r="A86" s="3" t="s">
        <v>2</v>
      </c>
      <c r="B86" s="2" t="s">
        <v>104</v>
      </c>
      <c r="C86" s="7">
        <v>508.89</v>
      </c>
    </row>
    <row r="87" spans="1:3" s="31" customFormat="1">
      <c r="A87" s="3" t="s">
        <v>3</v>
      </c>
      <c r="B87" s="2" t="s">
        <v>105</v>
      </c>
      <c r="C87" s="7">
        <v>941.4</v>
      </c>
    </row>
    <row r="88" spans="1:3" s="31" customFormat="1">
      <c r="A88" s="3" t="s">
        <v>4</v>
      </c>
      <c r="B88" s="2" t="s">
        <v>106</v>
      </c>
      <c r="C88" s="7">
        <v>235.35</v>
      </c>
    </row>
    <row r="89" spans="1:3" s="31" customFormat="1" ht="17.399999999999999">
      <c r="A89" s="3" t="s">
        <v>5</v>
      </c>
      <c r="B89" s="2" t="s">
        <v>149</v>
      </c>
      <c r="C89" s="7">
        <v>438</v>
      </c>
    </row>
    <row r="90" spans="1:3" s="31" customFormat="1">
      <c r="A90" s="3" t="s">
        <v>6</v>
      </c>
      <c r="B90" s="2" t="s">
        <v>107</v>
      </c>
      <c r="C90" s="7">
        <v>101.13</v>
      </c>
    </row>
    <row r="91" spans="1:3" s="31" customFormat="1">
      <c r="A91" s="3" t="s">
        <v>7</v>
      </c>
      <c r="B91" s="2" t="s">
        <v>108</v>
      </c>
      <c r="C91" s="7">
        <v>331.74</v>
      </c>
    </row>
    <row r="92" spans="1:3" s="31" customFormat="1">
      <c r="A92" s="3"/>
      <c r="B92" s="2" t="s">
        <v>109</v>
      </c>
      <c r="C92" s="7">
        <v>726.02</v>
      </c>
    </row>
    <row r="93" spans="1:3" s="31" customFormat="1">
      <c r="A93" s="3"/>
      <c r="B93" s="2" t="s">
        <v>110</v>
      </c>
      <c r="C93" s="7">
        <v>111.78</v>
      </c>
    </row>
    <row r="94" spans="1:3" s="31" customFormat="1">
      <c r="A94" s="3"/>
      <c r="B94" s="2" t="s">
        <v>111</v>
      </c>
      <c r="C94" s="7">
        <v>108.29</v>
      </c>
    </row>
    <row r="95" spans="1:3" s="31" customFormat="1" ht="17.25" customHeight="1">
      <c r="A95" s="3"/>
      <c r="B95" s="2" t="s">
        <v>112</v>
      </c>
      <c r="C95" s="7">
        <v>0</v>
      </c>
    </row>
    <row r="96" spans="1:3" s="31" customFormat="1">
      <c r="A96" s="3"/>
      <c r="B96" s="2" t="s">
        <v>113</v>
      </c>
      <c r="C96" s="7">
        <v>223.56</v>
      </c>
    </row>
    <row r="97" spans="1:3" s="31" customFormat="1" ht="14.25" customHeight="1">
      <c r="A97" s="3"/>
      <c r="B97" s="2" t="s">
        <v>114</v>
      </c>
      <c r="C97" s="7">
        <v>0</v>
      </c>
    </row>
    <row r="98" spans="1:3" s="6" customFormat="1">
      <c r="A98" s="5"/>
      <c r="B98" s="2" t="s">
        <v>115</v>
      </c>
      <c r="C98" s="7">
        <v>0</v>
      </c>
    </row>
    <row r="99" spans="1:3" s="6" customFormat="1">
      <c r="A99" s="3"/>
      <c r="B99" s="2" t="s">
        <v>116</v>
      </c>
      <c r="C99" s="7">
        <v>331.74</v>
      </c>
    </row>
    <row r="100" spans="1:3" s="6" customFormat="1">
      <c r="A100" s="3"/>
      <c r="B100" s="2" t="s">
        <v>117</v>
      </c>
      <c r="C100" s="7">
        <v>111.78</v>
      </c>
    </row>
    <row r="101" spans="1:3" s="6" customFormat="1">
      <c r="A101" s="3"/>
      <c r="B101" s="2" t="s">
        <v>118</v>
      </c>
      <c r="C101" s="7">
        <v>111.78</v>
      </c>
    </row>
    <row r="102" spans="1:3" s="6" customFormat="1" ht="30">
      <c r="A102" s="2"/>
      <c r="B102" s="2" t="s">
        <v>119</v>
      </c>
      <c r="C102" s="7">
        <v>358.19</v>
      </c>
    </row>
    <row r="103" spans="1:3" s="6" customFormat="1" ht="15.6">
      <c r="A103" s="5" t="s">
        <v>120</v>
      </c>
      <c r="B103" s="32" t="s">
        <v>159</v>
      </c>
      <c r="C103" s="7"/>
    </row>
    <row r="104" spans="1:3" s="6" customFormat="1">
      <c r="A104" s="5"/>
      <c r="B104" s="2" t="s">
        <v>121</v>
      </c>
      <c r="C104" s="7">
        <v>453.92</v>
      </c>
    </row>
    <row r="105" spans="1:3" s="6" customFormat="1">
      <c r="A105" s="7"/>
      <c r="B105" s="2" t="s">
        <v>122</v>
      </c>
      <c r="C105" s="7">
        <v>906.48</v>
      </c>
    </row>
    <row r="106" spans="1:3" s="6" customFormat="1" ht="18.75" customHeight="1">
      <c r="A106" s="7"/>
      <c r="B106" s="2" t="s">
        <v>123</v>
      </c>
      <c r="C106" s="7">
        <v>0</v>
      </c>
    </row>
    <row r="107" spans="1:3" s="6" customFormat="1" ht="30">
      <c r="A107" s="7"/>
      <c r="B107" s="7" t="s">
        <v>124</v>
      </c>
      <c r="C107" s="7">
        <v>718.25</v>
      </c>
    </row>
    <row r="108" spans="1:3" s="6" customFormat="1">
      <c r="A108" s="8"/>
      <c r="B108" s="2" t="s">
        <v>125</v>
      </c>
      <c r="C108" s="7">
        <v>533.12</v>
      </c>
    </row>
    <row r="109" spans="1:3" s="6" customFormat="1">
      <c r="A109" s="8"/>
      <c r="B109" s="2" t="s">
        <v>126</v>
      </c>
      <c r="C109" s="7">
        <v>0</v>
      </c>
    </row>
    <row r="110" spans="1:3" s="6" customFormat="1">
      <c r="A110" s="8"/>
      <c r="B110" s="2" t="s">
        <v>127</v>
      </c>
      <c r="C110" s="7">
        <v>358.19</v>
      </c>
    </row>
    <row r="111" spans="1:3" s="6" customFormat="1">
      <c r="A111" s="8"/>
      <c r="B111" s="2" t="s">
        <v>128</v>
      </c>
      <c r="C111" s="7">
        <v>0</v>
      </c>
    </row>
    <row r="112" spans="1:3" s="6" customFormat="1">
      <c r="A112" s="8"/>
      <c r="B112" s="2" t="s">
        <v>129</v>
      </c>
      <c r="C112" s="7">
        <v>218.76</v>
      </c>
    </row>
    <row r="113" spans="1:4" s="6" customFormat="1">
      <c r="A113" s="8"/>
      <c r="B113" s="2" t="s">
        <v>130</v>
      </c>
      <c r="C113" s="7">
        <v>313.04000000000002</v>
      </c>
    </row>
    <row r="114" spans="1:4" s="6" customFormat="1">
      <c r="A114" s="8"/>
      <c r="B114" s="33" t="s">
        <v>131</v>
      </c>
      <c r="C114" s="7">
        <v>0</v>
      </c>
    </row>
    <row r="115" spans="1:4" s="6" customFormat="1">
      <c r="A115" s="8"/>
      <c r="B115" s="33" t="s">
        <v>132</v>
      </c>
      <c r="C115" s="7">
        <v>574.74</v>
      </c>
    </row>
    <row r="116" spans="1:4" s="6" customFormat="1">
      <c r="A116" s="8"/>
      <c r="B116" s="33" t="s">
        <v>133</v>
      </c>
      <c r="C116" s="7">
        <v>358.19</v>
      </c>
    </row>
    <row r="117" spans="1:4" s="6" customFormat="1">
      <c r="A117" s="8"/>
      <c r="B117" s="2" t="s">
        <v>134</v>
      </c>
      <c r="C117" s="7">
        <v>328.14</v>
      </c>
    </row>
    <row r="118" spans="1:4" s="6" customFormat="1">
      <c r="A118" s="8"/>
      <c r="B118" s="2" t="s">
        <v>135</v>
      </c>
      <c r="C118" s="7">
        <v>0</v>
      </c>
    </row>
    <row r="119" spans="1:4" s="6" customFormat="1">
      <c r="A119" s="8"/>
      <c r="B119" s="2" t="s">
        <v>115</v>
      </c>
      <c r="C119" s="7">
        <v>0</v>
      </c>
    </row>
    <row r="120" spans="1:4" s="6" customFormat="1" ht="15.6">
      <c r="A120" s="8"/>
      <c r="B120" s="32" t="s">
        <v>136</v>
      </c>
      <c r="C120" s="7">
        <v>18139.439999999999</v>
      </c>
    </row>
    <row r="121" spans="1:4" s="6" customFormat="1">
      <c r="A121" s="8"/>
      <c r="B121" s="2" t="s">
        <v>137</v>
      </c>
      <c r="C121" s="7">
        <v>1035.68</v>
      </c>
    </row>
    <row r="122" spans="1:4" s="6" customFormat="1">
      <c r="A122" s="8"/>
      <c r="B122" s="2" t="s">
        <v>138</v>
      </c>
      <c r="C122" s="7">
        <v>254.58000000000004</v>
      </c>
    </row>
    <row r="123" spans="1:4" s="6" customFormat="1">
      <c r="A123" s="8"/>
      <c r="B123" s="2" t="s">
        <v>139</v>
      </c>
      <c r="C123" s="7">
        <v>231.6678</v>
      </c>
    </row>
    <row r="124" spans="1:4" s="6" customFormat="1">
      <c r="A124" s="8"/>
      <c r="B124" s="34" t="s">
        <v>140</v>
      </c>
      <c r="C124" s="7">
        <v>0</v>
      </c>
    </row>
    <row r="125" spans="1:4" s="6" customFormat="1">
      <c r="A125" s="8"/>
      <c r="B125" s="34" t="s">
        <v>141</v>
      </c>
      <c r="C125" s="7">
        <v>732.58</v>
      </c>
    </row>
    <row r="126" spans="1:4" s="6" customFormat="1" ht="15.6">
      <c r="A126" s="35"/>
      <c r="B126" s="32" t="s">
        <v>142</v>
      </c>
      <c r="C126" s="32">
        <f>SUM(C68:C125)</f>
        <v>40306.253800000006</v>
      </c>
    </row>
    <row r="127" spans="1:4" s="31" customFormat="1" ht="16.2" thickBot="1">
      <c r="A127" s="36">
        <v>10</v>
      </c>
      <c r="B127" s="37" t="s">
        <v>143</v>
      </c>
      <c r="C127" s="61">
        <v>98748</v>
      </c>
    </row>
    <row r="128" spans="1:4" s="31" customFormat="1" ht="16.2" thickBot="1">
      <c r="A128" s="38">
        <v>11</v>
      </c>
      <c r="B128" s="39" t="s">
        <v>144</v>
      </c>
      <c r="C128" s="62">
        <f>C127+C126+C65+C58+C57+C56+C53+C46+C37+C25+C17</f>
        <v>601325.17220000003</v>
      </c>
      <c r="D128" s="6"/>
    </row>
    <row r="129" spans="1:6" s="48" customFormat="1" ht="13.8">
      <c r="A129" s="43"/>
      <c r="B129" s="44" t="s">
        <v>150</v>
      </c>
      <c r="C129" s="45">
        <v>497225.76</v>
      </c>
      <c r="D129" s="46"/>
      <c r="E129" s="47"/>
      <c r="F129" s="47"/>
    </row>
    <row r="130" spans="1:6" s="1" customFormat="1" ht="13.8">
      <c r="A130" s="49"/>
      <c r="B130" s="44" t="s">
        <v>151</v>
      </c>
      <c r="C130" s="50">
        <v>500519.01</v>
      </c>
      <c r="D130" s="51"/>
      <c r="E130" s="51"/>
      <c r="F130" s="51"/>
    </row>
    <row r="131" spans="1:6" s="1" customFormat="1" ht="13.8">
      <c r="A131" s="49"/>
      <c r="B131" s="44" t="s">
        <v>152</v>
      </c>
      <c r="C131" s="50">
        <v>108579.6</v>
      </c>
      <c r="D131" s="51"/>
      <c r="E131" s="51"/>
      <c r="F131" s="51"/>
    </row>
    <row r="132" spans="1:6" s="1" customFormat="1" ht="13.8">
      <c r="A132" s="49"/>
      <c r="B132" s="44" t="s">
        <v>153</v>
      </c>
      <c r="C132" s="50">
        <v>108579.6</v>
      </c>
      <c r="D132" s="51"/>
      <c r="E132" s="51"/>
      <c r="F132" s="51"/>
    </row>
    <row r="133" spans="1:6" s="1" customFormat="1" ht="13.8">
      <c r="A133" s="43"/>
      <c r="B133" s="52" t="s">
        <v>156</v>
      </c>
      <c r="C133" s="53">
        <f>C130+C132-C128</f>
        <v>7773.437799999956</v>
      </c>
      <c r="D133" s="47"/>
      <c r="E133" s="47"/>
      <c r="F133" s="47"/>
    </row>
    <row r="134" spans="1:6" s="1" customFormat="1" ht="13.8">
      <c r="A134" s="43"/>
      <c r="B134" s="52" t="s">
        <v>154</v>
      </c>
      <c r="C134" s="53">
        <f>C133+C5</f>
        <v>-24182.475879999969</v>
      </c>
      <c r="D134" s="47"/>
      <c r="E134" s="47"/>
      <c r="F134" s="47"/>
    </row>
    <row r="135" spans="1:6">
      <c r="A135" s="40"/>
      <c r="B135" s="42"/>
      <c r="C135" s="41"/>
    </row>
    <row r="136" spans="1:6">
      <c r="A136" s="40"/>
      <c r="B136" s="42"/>
      <c r="C136" s="41"/>
    </row>
    <row r="137" spans="1:6">
      <c r="A137" s="40"/>
      <c r="B137" s="42"/>
      <c r="C137" s="41"/>
    </row>
    <row r="138" spans="1:6">
      <c r="A138" s="40"/>
      <c r="B138" s="42"/>
      <c r="C138" s="41"/>
    </row>
    <row r="139" spans="1:6">
      <c r="A139" s="40"/>
      <c r="B139" s="42"/>
      <c r="C139" s="41"/>
    </row>
    <row r="140" spans="1:6">
      <c r="A140" s="40"/>
      <c r="B140" s="42"/>
      <c r="C140" s="41"/>
    </row>
    <row r="141" spans="1:6">
      <c r="A141" s="40"/>
      <c r="B141" s="42"/>
      <c r="C141" s="41"/>
    </row>
    <row r="142" spans="1:6">
      <c r="A142" s="40"/>
      <c r="B142" s="42"/>
      <c r="C142" s="41"/>
    </row>
    <row r="143" spans="1:6">
      <c r="A143" s="40"/>
      <c r="B143" s="42"/>
      <c r="C143" s="41"/>
    </row>
    <row r="144" spans="1:6">
      <c r="A144" s="40"/>
      <c r="B144" s="42"/>
      <c r="C144" s="41"/>
    </row>
    <row r="145" spans="1:3">
      <c r="A145" s="40"/>
      <c r="B145" s="42"/>
      <c r="C145" s="41"/>
    </row>
    <row r="146" spans="1:3">
      <c r="A146" s="40"/>
      <c r="B146" s="42"/>
      <c r="C146" s="41"/>
    </row>
    <row r="147" spans="1:3">
      <c r="A147" s="40"/>
      <c r="B147" s="42"/>
      <c r="C147" s="41"/>
    </row>
    <row r="148" spans="1:3">
      <c r="A148" s="40"/>
      <c r="B148" s="42"/>
      <c r="C148" s="41"/>
    </row>
    <row r="149" spans="1:3">
      <c r="A149" s="40"/>
      <c r="B149" s="42"/>
      <c r="C149" s="41"/>
    </row>
    <row r="150" spans="1:3">
      <c r="A150" s="40"/>
      <c r="B150" s="42"/>
      <c r="C150" s="41"/>
    </row>
    <row r="151" spans="1:3">
      <c r="A151" s="40"/>
      <c r="B151" s="42"/>
      <c r="C151" s="41"/>
    </row>
    <row r="152" spans="1:3">
      <c r="A152" s="40"/>
      <c r="B152" s="42"/>
      <c r="C152" s="41"/>
    </row>
    <row r="153" spans="1:3">
      <c r="A153" s="40"/>
      <c r="B153" s="42"/>
      <c r="C153" s="41"/>
    </row>
    <row r="154" spans="1:3">
      <c r="A154" s="40"/>
      <c r="B154" s="42"/>
      <c r="C154" s="41"/>
    </row>
    <row r="155" spans="1:3">
      <c r="A155" s="40"/>
      <c r="B155" s="42"/>
      <c r="C155" s="41"/>
    </row>
    <row r="156" spans="1:3">
      <c r="A156" s="40"/>
      <c r="B156" s="42"/>
      <c r="C156" s="41"/>
    </row>
    <row r="157" spans="1:3">
      <c r="A157" s="40"/>
      <c r="B157" s="42"/>
      <c r="C157" s="41"/>
    </row>
    <row r="158" spans="1:3">
      <c r="A158" s="40"/>
      <c r="B158" s="42"/>
      <c r="C158" s="41"/>
    </row>
    <row r="159" spans="1:3">
      <c r="A159" s="40"/>
      <c r="B159" s="42"/>
      <c r="C159" s="41"/>
    </row>
    <row r="160" spans="1:3">
      <c r="A160" s="40"/>
      <c r="B160" s="42"/>
      <c r="C160" s="41"/>
    </row>
    <row r="161" spans="1:3">
      <c r="A161" s="40"/>
      <c r="B161" s="42"/>
      <c r="C161" s="41"/>
    </row>
    <row r="162" spans="1:3">
      <c r="A162" s="40"/>
      <c r="B162" s="42"/>
      <c r="C162" s="41"/>
    </row>
    <row r="163" spans="1:3">
      <c r="A163" s="40"/>
      <c r="B163" s="42"/>
      <c r="C163" s="41"/>
    </row>
    <row r="164" spans="1:3">
      <c r="A164" s="40"/>
      <c r="B164" s="42"/>
      <c r="C164" s="41"/>
    </row>
    <row r="165" spans="1:3">
      <c r="A165" s="40"/>
      <c r="B165" s="42"/>
      <c r="C165" s="41"/>
    </row>
    <row r="166" spans="1:3">
      <c r="A166" s="40"/>
      <c r="B166" s="42"/>
      <c r="C166" s="41"/>
    </row>
    <row r="167" spans="1:3">
      <c r="A167" s="40"/>
      <c r="B167" s="42"/>
      <c r="C167" s="41"/>
    </row>
    <row r="168" spans="1:3">
      <c r="A168" s="40"/>
      <c r="B168" s="42"/>
      <c r="C168" s="41"/>
    </row>
    <row r="169" spans="1:3">
      <c r="A169" s="40"/>
      <c r="B169" s="42"/>
      <c r="C169" s="41"/>
    </row>
    <row r="170" spans="1:3">
      <c r="A170" s="40"/>
      <c r="B170" s="42"/>
      <c r="C170" s="41"/>
    </row>
    <row r="171" spans="1:3">
      <c r="A171" s="40"/>
      <c r="B171" s="42"/>
      <c r="C171" s="41"/>
    </row>
    <row r="172" spans="1:3">
      <c r="A172" s="40"/>
      <c r="B172" s="42"/>
      <c r="C172" s="41"/>
    </row>
    <row r="173" spans="1:3">
      <c r="A173" s="40"/>
      <c r="B173" s="42"/>
      <c r="C173" s="41"/>
    </row>
    <row r="174" spans="1:3">
      <c r="A174" s="40"/>
      <c r="B174" s="42"/>
      <c r="C174" s="41"/>
    </row>
    <row r="175" spans="1:3">
      <c r="A175" s="40"/>
      <c r="B175" s="42"/>
      <c r="C175" s="41"/>
    </row>
    <row r="176" spans="1:3">
      <c r="A176" s="40"/>
      <c r="B176" s="42"/>
      <c r="C176" s="41"/>
    </row>
    <row r="177" spans="1:3">
      <c r="A177" s="40"/>
      <c r="B177" s="42"/>
      <c r="C177" s="41"/>
    </row>
    <row r="178" spans="1:3">
      <c r="A178" s="40"/>
      <c r="B178" s="42"/>
      <c r="C178" s="41"/>
    </row>
    <row r="179" spans="1:3">
      <c r="A179" s="40"/>
      <c r="B179" s="42"/>
      <c r="C179" s="41"/>
    </row>
    <row r="180" spans="1:3">
      <c r="A180" s="40"/>
      <c r="B180" s="42"/>
      <c r="C180" s="41"/>
    </row>
    <row r="181" spans="1:3">
      <c r="A181" s="40"/>
      <c r="B181" s="42"/>
      <c r="C181" s="41"/>
    </row>
    <row r="182" spans="1:3">
      <c r="A182" s="40"/>
      <c r="B182" s="42"/>
      <c r="C182" s="41"/>
    </row>
    <row r="183" spans="1:3">
      <c r="A183" s="40"/>
      <c r="B183" s="42"/>
      <c r="C183" s="41"/>
    </row>
    <row r="184" spans="1:3">
      <c r="A184" s="40"/>
      <c r="B184" s="42"/>
      <c r="C184" s="41"/>
    </row>
    <row r="185" spans="1:3">
      <c r="A185" s="40"/>
      <c r="B185" s="42"/>
      <c r="C185" s="41"/>
    </row>
    <row r="186" spans="1:3">
      <c r="A186" s="40"/>
      <c r="B186" s="42"/>
      <c r="C186" s="41"/>
    </row>
    <row r="187" spans="1:3">
      <c r="A187" s="40"/>
      <c r="B187" s="42"/>
      <c r="C187" s="41"/>
    </row>
    <row r="188" spans="1:3">
      <c r="A188" s="40"/>
      <c r="B188" s="42"/>
      <c r="C188" s="41"/>
    </row>
    <row r="189" spans="1:3">
      <c r="A189" s="40"/>
      <c r="B189" s="42"/>
      <c r="C189" s="41"/>
    </row>
    <row r="190" spans="1:3">
      <c r="A190" s="40"/>
      <c r="B190" s="42"/>
      <c r="C190" s="41"/>
    </row>
    <row r="191" spans="1:3">
      <c r="A191" s="40"/>
      <c r="B191" s="42"/>
      <c r="C191" s="41"/>
    </row>
    <row r="192" spans="1:3">
      <c r="A192" s="40"/>
      <c r="B192" s="42"/>
      <c r="C192" s="41"/>
    </row>
    <row r="193" spans="1:3">
      <c r="A193" s="40"/>
      <c r="B193" s="42"/>
      <c r="C193" s="41"/>
    </row>
    <row r="194" spans="1:3">
      <c r="A194" s="40"/>
      <c r="B194" s="42"/>
      <c r="C194" s="41"/>
    </row>
    <row r="195" spans="1:3">
      <c r="A195" s="40"/>
      <c r="B195" s="42"/>
      <c r="C195" s="41"/>
    </row>
    <row r="196" spans="1:3">
      <c r="A196" s="40"/>
      <c r="B196" s="42"/>
      <c r="C196" s="41"/>
    </row>
    <row r="197" spans="1:3">
      <c r="A197" s="40"/>
      <c r="B197" s="42"/>
      <c r="C197" s="41"/>
    </row>
    <row r="198" spans="1:3">
      <c r="A198" s="40"/>
      <c r="B198" s="42"/>
      <c r="C198" s="41"/>
    </row>
    <row r="199" spans="1:3">
      <c r="A199" s="40"/>
      <c r="B199" s="42"/>
      <c r="C199" s="41"/>
    </row>
    <row r="200" spans="1:3">
      <c r="A200" s="40"/>
      <c r="B200" s="42"/>
      <c r="C200" s="41"/>
    </row>
    <row r="201" spans="1:3">
      <c r="A201" s="40"/>
      <c r="B201" s="42"/>
      <c r="C201" s="41"/>
    </row>
    <row r="202" spans="1:3">
      <c r="A202" s="40"/>
      <c r="B202" s="42"/>
      <c r="C202" s="41"/>
    </row>
    <row r="203" spans="1:3">
      <c r="A203" s="40"/>
      <c r="B203" s="42"/>
      <c r="C203" s="41"/>
    </row>
    <row r="204" spans="1:3">
      <c r="A204" s="40"/>
      <c r="B204" s="42"/>
      <c r="C204" s="41"/>
    </row>
    <row r="205" spans="1:3">
      <c r="A205" s="40"/>
      <c r="B205" s="42"/>
      <c r="C205" s="41"/>
    </row>
    <row r="206" spans="1:3">
      <c r="A206" s="40"/>
      <c r="B206" s="42"/>
      <c r="C206" s="41"/>
    </row>
    <row r="207" spans="1:3">
      <c r="A207" s="40"/>
      <c r="B207" s="42"/>
      <c r="C207" s="41"/>
    </row>
    <row r="208" spans="1:3">
      <c r="A208" s="40"/>
      <c r="B208" s="42"/>
      <c r="C208" s="41"/>
    </row>
    <row r="209" spans="1:3">
      <c r="A209" s="40"/>
      <c r="B209" s="42"/>
      <c r="C209" s="41"/>
    </row>
    <row r="210" spans="1:3">
      <c r="A210" s="40"/>
      <c r="B210" s="42"/>
      <c r="C210" s="41"/>
    </row>
    <row r="211" spans="1:3">
      <c r="A211" s="40"/>
      <c r="B211" s="42"/>
      <c r="C211" s="41"/>
    </row>
    <row r="212" spans="1:3">
      <c r="A212" s="40"/>
      <c r="B212" s="42"/>
      <c r="C212" s="41"/>
    </row>
    <row r="213" spans="1:3">
      <c r="A213" s="40"/>
      <c r="B213" s="42"/>
      <c r="C213" s="41"/>
    </row>
    <row r="214" spans="1:3">
      <c r="A214" s="40"/>
      <c r="B214" s="42"/>
      <c r="C214" s="41"/>
    </row>
    <row r="215" spans="1:3">
      <c r="A215" s="40"/>
      <c r="B215" s="42"/>
      <c r="C215" s="41"/>
    </row>
    <row r="216" spans="1:3">
      <c r="A216" s="40"/>
      <c r="B216" s="42"/>
      <c r="C216" s="41"/>
    </row>
    <row r="217" spans="1:3">
      <c r="A217" s="40"/>
      <c r="B217" s="42"/>
      <c r="C217" s="41"/>
    </row>
    <row r="218" spans="1:3">
      <c r="A218" s="40"/>
      <c r="B218" s="42"/>
      <c r="C218" s="41"/>
    </row>
    <row r="219" spans="1:3">
      <c r="A219" s="40"/>
      <c r="B219" s="42"/>
      <c r="C219" s="41"/>
    </row>
    <row r="220" spans="1:3">
      <c r="A220" s="40"/>
      <c r="B220" s="42"/>
      <c r="C220" s="41"/>
    </row>
    <row r="221" spans="1:3">
      <c r="A221" s="40"/>
      <c r="B221" s="42"/>
      <c r="C221" s="41"/>
    </row>
    <row r="222" spans="1:3">
      <c r="A222" s="40"/>
      <c r="B222" s="42"/>
      <c r="C222" s="41"/>
    </row>
    <row r="223" spans="1:3">
      <c r="A223" s="40"/>
      <c r="B223" s="42"/>
      <c r="C223" s="41"/>
    </row>
    <row r="225" spans="2:3" ht="15.6">
      <c r="B225" s="12"/>
      <c r="C225" s="13"/>
    </row>
    <row r="226" spans="2:3" ht="15.6">
      <c r="B226" s="12"/>
      <c r="C226" s="13"/>
    </row>
    <row r="227" spans="2:3">
      <c r="B227" s="14"/>
    </row>
    <row r="228" spans="2:3" ht="15.6">
      <c r="B228" s="12"/>
    </row>
    <row r="229" spans="2:3" ht="15.6">
      <c r="B229" s="16"/>
    </row>
  </sheetData>
  <mergeCells count="3">
    <mergeCell ref="A1:B1"/>
    <mergeCell ref="A2:B2"/>
    <mergeCell ref="A3:B3"/>
  </mergeCells>
  <phoneticPr fontId="1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2021-01-12T01:43:33Z</dcterms:created>
  <dcterms:modified xsi:type="dcterms:W3CDTF">2021-03-22T08:48:42Z</dcterms:modified>
</cp:coreProperties>
</file>