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г ЖЭК 4\"/>
    </mc:Choice>
  </mc:AlternateContent>
  <bookViews>
    <workbookView xWindow="0" yWindow="0" windowWidth="19320" windowHeight="135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40" i="1" l="1"/>
  <c r="C141" i="1" l="1"/>
  <c r="C134" i="1"/>
  <c r="C67" i="1"/>
  <c r="C58" i="1"/>
  <c r="C55" i="1"/>
  <c r="C48" i="1"/>
  <c r="C39" i="1"/>
  <c r="C27" i="1"/>
  <c r="C19" i="1"/>
  <c r="C136" i="1"/>
</calcChain>
</file>

<file path=xl/sharedStrings.xml><?xml version="1.0" encoding="utf-8"?>
<sst xmlns="http://schemas.openxmlformats.org/spreadsheetml/2006/main" count="257" uniqueCount="232">
  <si>
    <t>м2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</si>
  <si>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</si>
  <si>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</si>
  <si>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</si>
  <si>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Влажное подметание общих лоджий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</si>
  <si>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</si>
  <si>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</si>
  <si>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</si>
  <si>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</si>
  <si>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</si>
  <si>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>1.4.</t>
  </si>
  <si>
    <t>Мытье окон</t>
  </si>
  <si>
    <t>Очистка кровель от мусора</t>
  </si>
  <si>
    <t>Техническое содержание лифтов</t>
  </si>
  <si>
    <t>ПТО лифтов</t>
  </si>
  <si>
    <t>Обследование лифтов, отслуживших нормативный срок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</si>
  <si>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</si>
  <si>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</si>
  <si>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</si>
  <si>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</si>
  <si>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</si>
  <si>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</si>
  <si>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</si>
  <si>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</si>
  <si>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</si>
  <si>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</si>
  <si>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</si>
  <si>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</si>
  <si>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</si>
  <si>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</t>
  </si>
  <si>
    <t xml:space="preserve">            ИТОГО по п. 2 :</t>
  </si>
  <si>
    <t>Подметание придомовой территории в летний период</t>
  </si>
  <si>
    <t>Уборка мусора с газона в летний период (листья и сучья)</t>
  </si>
  <si>
    <t>Уборка мусора с газона в летний период (случайный мусор)</t>
  </si>
  <si>
    <t>Очистка урн</t>
  </si>
  <si>
    <t>Подметание снега  высотой до 2-х см</t>
  </si>
  <si>
    <t>Подметание снега  выше 2-х см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</si>
  <si>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</si>
  <si>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</si>
  <si>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>Очистка пешеходных дорожек, отмостки  и проездов от наледи и льда шириной 0,5м</t>
  </si>
  <si>
    <t>Кошение газонов</t>
  </si>
  <si>
    <t xml:space="preserve">            ИТОГО по п. 3 :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</si>
  <si>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</si>
  <si>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</si>
  <si>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</si>
  <si>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</si>
  <si>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</si>
  <si>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</si>
  <si>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</si>
  <si>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</si>
  <si>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</si>
  <si>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</si>
  <si>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</si>
  <si>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</si>
  <si>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</si>
  <si>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</si>
  <si>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</si>
  <si>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</si>
  <si>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</si>
  <si>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</si>
  <si>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</si>
  <si>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</si>
  <si>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</si>
  <si>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</si>
  <si>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</si>
  <si>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</si>
  <si>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</si>
  <si>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</si>
  <si>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</si>
  <si>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</si>
  <si>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</si>
  <si>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</si>
  <si>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</si>
  <si>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</si>
  <si>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>Поверка общедомовых приборов учета воды</t>
  </si>
  <si>
    <t>9.1.</t>
  </si>
  <si>
    <t>Текущий ремонт электрооборудования (непредвиденные работы</t>
  </si>
  <si>
    <t>смена энергосберегающего патрона на лестничном марше</t>
  </si>
  <si>
    <t>замена патрона энергосберегающего на лестничном марше</t>
  </si>
  <si>
    <t>замена пакетного выключателя ПВ 2*40</t>
  </si>
  <si>
    <t>смена энергосберегающего патрона</t>
  </si>
  <si>
    <t>установка розетки в ЩУРС (3 этаж)</t>
  </si>
  <si>
    <t>устройство кабеля АВВГ-Т2*2,5</t>
  </si>
  <si>
    <t>замена светильника ЛУЧ  в тамбуре с устройством кабеля АВВГ-Т 2*2,5-0,5мп</t>
  </si>
  <si>
    <t>замена светильников ЛУЧ 220-С64ФА ДРАЙВ в тамбуре (2 эт)</t>
  </si>
  <si>
    <t>Текущий ремонт систем водоснабжения, водоотведения (непредвиденные работы)</t>
  </si>
  <si>
    <t>смена участка стояка ХВС Ду 25 мм (кв.20,26)</t>
  </si>
  <si>
    <t>сварочные работы (кв.20,26)</t>
  </si>
  <si>
    <t>замена вводного вентиля(крана с фильтром Ду 15 мм) ХВС (кв.15)</t>
  </si>
  <si>
    <t>герметизация примыканий силиконовым герметиком (кв.15)</t>
  </si>
  <si>
    <t>установка хомута на стояке ХВС (кв.30)</t>
  </si>
  <si>
    <t>устранение хомута на стояке ХВС (кв.№45)</t>
  </si>
  <si>
    <t>устранение свища на стояке ХВС (кв.31)</t>
  </si>
  <si>
    <t>установка хомута на стояке ХВС (кв.21,44)</t>
  </si>
  <si>
    <t>устранение свища на стояке ХВС (кв.21, 44)</t>
  </si>
  <si>
    <t>замена канализационной заглушки на канализационном коллекторе Ду 100 мм</t>
  </si>
  <si>
    <t xml:space="preserve"> установка манжеты переходной 123*110мм</t>
  </si>
  <si>
    <t>установка хомутов на магистрали ГВС</t>
  </si>
  <si>
    <t>замена сбросного вентиля Ду 15 мм на стояке ГВС</t>
  </si>
  <si>
    <t>герметизация примыканий силиконовым герметиком</t>
  </si>
  <si>
    <t>Текущий ремонт систем конструкт.элементов) (непредвиденные работы</t>
  </si>
  <si>
    <t>очистка подвальных козырьков от снега толщ.более 50см</t>
  </si>
  <si>
    <t xml:space="preserve">осмотр чердака на наличие течи кровли </t>
  </si>
  <si>
    <t>установка мешков (вкладыши в бочку) под воду в местах протекания кровли (чердак)</t>
  </si>
  <si>
    <t>слив воды в местах протекания кровли</t>
  </si>
  <si>
    <t>смена остекления (3 этаж)</t>
  </si>
  <si>
    <t>осмотр чердака на наличие течи кровли</t>
  </si>
  <si>
    <t>осмотр чердака на наличие течи, слив воды</t>
  </si>
  <si>
    <t>открытие продухов</t>
  </si>
  <si>
    <t xml:space="preserve">осмотр чердака на наличие течи и слив воды </t>
  </si>
  <si>
    <t>изготовление и установка лотков из стали:</t>
  </si>
  <si>
    <t>а</t>
  </si>
  <si>
    <t>(2,5*0,25)*2 шт</t>
  </si>
  <si>
    <t>переустановка б/у лотка L-1,1мп</t>
  </si>
  <si>
    <t>ремонт обшивки фасада со сменой металл.профиля и уголка (козырек на входе) с лесов  по гарантийному сроку без оплаты</t>
  </si>
  <si>
    <t xml:space="preserve">осмотр чердака на наличие течей с кровли и слив воды </t>
  </si>
  <si>
    <t>смена остекления (2 эт.общая лоджия)</t>
  </si>
  <si>
    <t>укрепление рамы  саморезами(2 эт.общая лоджия)</t>
  </si>
  <si>
    <t xml:space="preserve">открытие и закрытие окон МОП для мытья </t>
  </si>
  <si>
    <t>Ремонт межпанельных швов кв.53</t>
  </si>
  <si>
    <t>открытие и закрытие окон в МОП для мытья</t>
  </si>
  <si>
    <t>осмотр чердака на наличие течей и слив воды</t>
  </si>
  <si>
    <t>установка стеклопакета 1000*1400мм над тамбурной дверью</t>
  </si>
  <si>
    <t>Производство и замена деревянных дверей на металл</t>
  </si>
  <si>
    <t>устройство водоотводов на общих балконов (2,3 этажи):</t>
  </si>
  <si>
    <t>2 этаж</t>
  </si>
  <si>
    <t>устройство профиля ПП 60*27</t>
  </si>
  <si>
    <t>устройство листа оцинкованного 0,5  (2,5м*0,32м)</t>
  </si>
  <si>
    <t>устройство пластин из металлич.листа (0,02*0,08*8 шт)</t>
  </si>
  <si>
    <t>3 этаж</t>
  </si>
  <si>
    <t>устройство листа оцинкованного 0,5  (2,5м*1,2м)</t>
  </si>
  <si>
    <t>промазка битумным праймером</t>
  </si>
  <si>
    <t>устройство Унифлекса в 1 слой</t>
  </si>
  <si>
    <t>бетонирование крыльца  входа с устройством опалубки б/у и армированием(арматура Ду 6мм-10мп</t>
  </si>
  <si>
    <t>заделка штраб в полу тамбура (4,0*0,15*0,1) СМЕТА</t>
  </si>
  <si>
    <t>закрытие дверных полотен на общих балконах</t>
  </si>
  <si>
    <t>смена остекления (2эт)</t>
  </si>
  <si>
    <t>закрытие продухов</t>
  </si>
  <si>
    <t>смена притворной планки двери балкона (6 эт)</t>
  </si>
  <si>
    <t>осмотр чердака на наличие течей с кровли</t>
  </si>
  <si>
    <t>закрытие продухов в фундаменте (повторно)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</si>
  <si>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</si>
  <si>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</si>
  <si>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</si>
  <si>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 :</t>
  </si>
  <si>
    <t>руб.</t>
  </si>
  <si>
    <t>№ п/п</t>
  </si>
  <si>
    <t>Наименование работ, услуг</t>
  </si>
  <si>
    <t>Ед.изм.</t>
  </si>
  <si>
    <t>1.</t>
  </si>
  <si>
    <t>Содержание мест общего пользования (уборка лестничных клеток)</t>
  </si>
  <si>
    <t>2.</t>
  </si>
  <si>
    <t>Содержание мусоропроводов</t>
  </si>
  <si>
    <t>3.</t>
  </si>
  <si>
    <t>Сбор, вывоз и захоронение ТБО</t>
  </si>
  <si>
    <t>4.</t>
  </si>
  <si>
    <t>Содержание лифтов</t>
  </si>
  <si>
    <t>Очистка, кровель, чердаков, подвалов от мусова</t>
  </si>
  <si>
    <t>Удаление  с крыш снега и наледи (сбивание сосулей)</t>
  </si>
  <si>
    <t>Содержание придомовых территорий</t>
  </si>
  <si>
    <t>8.</t>
  </si>
  <si>
    <t>Подготовка дома к сезонной эксплуатации (регулировка, промывка, опрессовка, консервация, расконсервация систем ЦО, замена разбитых стекол, ремонт продухов и пр.)</t>
  </si>
  <si>
    <t>9.</t>
  </si>
  <si>
    <t>Техосмотр и устранение мелких неисправностей: систем ЦО, водоснабжения и канализации, электрооборудования)</t>
  </si>
  <si>
    <t>10.</t>
  </si>
  <si>
    <t>Содержание диспетчерской службы</t>
  </si>
  <si>
    <t>11.</t>
  </si>
  <si>
    <t>Аварийное обслуживание</t>
  </si>
  <si>
    <t>12.</t>
  </si>
  <si>
    <t>Дератизация и дезинсекция подвалов</t>
  </si>
  <si>
    <t>Обслуживание общедомовых приборов учета тепла и воды</t>
  </si>
  <si>
    <t>14.</t>
  </si>
  <si>
    <t>15.</t>
  </si>
  <si>
    <t>Непредвиденные ремонтные работы</t>
  </si>
  <si>
    <t>Управленческие расходы</t>
  </si>
  <si>
    <t>Итого затрат:</t>
  </si>
  <si>
    <t>Общая площадь дома</t>
  </si>
  <si>
    <t>Экономически-обоснованный тариф на 1 м2 общей площади в месяц</t>
  </si>
  <si>
    <t>Тариф на 1 м2 общей площади в месяц установленный (протокол ОС от 18.06.2014)</t>
  </si>
  <si>
    <t>по управлению и обслуживанию</t>
  </si>
  <si>
    <t>МКД по ул.Молодежная 5</t>
  </si>
  <si>
    <t>1. Содержание помещений общего пользования</t>
  </si>
  <si>
    <t xml:space="preserve">Отчет за 2020 г. </t>
  </si>
  <si>
    <t>Результат на 01.01.2020 г. ("+" экономия, "-" перерасход)</t>
  </si>
  <si>
    <t>облицовка тамбура металлосайдингом  тамбура (СМЕТА)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</si>
  <si>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</si>
  <si>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</si>
  <si>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</si>
  <si>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</si>
  <si>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>Влажная протирка и дезинфекция стен, дверей, оконных  решеток, отопит.приборов, почтовых ящиков, лифтов</t>
  </si>
  <si>
    <t>5.4.</t>
  </si>
  <si>
    <t>5.3.</t>
  </si>
  <si>
    <t>5.2.</t>
  </si>
  <si>
    <t>5.1.</t>
  </si>
  <si>
    <t xml:space="preserve">   5. Проведение технических осмотров и мелкий ремонт</t>
  </si>
  <si>
    <t>4.7.</t>
  </si>
  <si>
    <t>4.6.</t>
  </si>
  <si>
    <t>4.5.</t>
  </si>
  <si>
    <t xml:space="preserve">   4. Подготовка многоквартирного дома к сезонной эксплуатации</t>
  </si>
  <si>
    <t>3.10.</t>
  </si>
  <si>
    <t>3.9.</t>
  </si>
  <si>
    <t>3.8.</t>
  </si>
  <si>
    <t>3.7.</t>
  </si>
  <si>
    <t>3.6.</t>
  </si>
  <si>
    <t>3.5.</t>
  </si>
  <si>
    <t>3.4.</t>
  </si>
  <si>
    <t>3.3.</t>
  </si>
  <si>
    <t>3.2.</t>
  </si>
  <si>
    <t xml:space="preserve">   3. Уборка придомовой территории, входящей в состав общего имущества</t>
  </si>
  <si>
    <t>1.10.</t>
  </si>
  <si>
    <t>1.9.</t>
  </si>
  <si>
    <t>1.8.</t>
  </si>
  <si>
    <t>1.7.</t>
  </si>
  <si>
    <t>1.6.</t>
  </si>
  <si>
    <t>1.5.</t>
  </si>
  <si>
    <t>1.11.</t>
  </si>
  <si>
    <t>1.12.</t>
  </si>
  <si>
    <t>6.1</t>
  </si>
  <si>
    <t xml:space="preserve">            ИТОГО по п. 6 :</t>
  </si>
  <si>
    <t xml:space="preserve"> 9. Поверка и обслуживание общедомовых приборов учета.</t>
  </si>
  <si>
    <t xml:space="preserve">  10. Текущий ремонт</t>
  </si>
  <si>
    <t>10.1.</t>
  </si>
  <si>
    <t>9.2.</t>
  </si>
  <si>
    <t>9.3.</t>
  </si>
  <si>
    <t>9.4.</t>
  </si>
  <si>
    <t>9.5.</t>
  </si>
  <si>
    <t>10.2.</t>
  </si>
  <si>
    <t>10.3</t>
  </si>
  <si>
    <t xml:space="preserve">            ИТОГО по п. 10 :</t>
  </si>
  <si>
    <t>11</t>
  </si>
  <si>
    <t>12</t>
  </si>
  <si>
    <t>Дополнительные средства на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</si>
</sst>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2"/>
      <name val="Times New Roman"/>
      <family val="1"/>
      <charset val="204"/>
    </font>
    <font>
      <b/>
      <sz val="11"/>
      <name val="Arial CY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9" fillId="0" borderId="6" xfId="0" applyFont="1" applyFill="1" applyBorder="1"/>
    <xf numFmtId="2" fontId="10" fillId="0" borderId="6" xfId="0" applyNumberFormat="1" applyFont="1" applyFill="1" applyBorder="1" applyAlignment="1">
      <alignment wrapText="1"/>
    </xf>
    <xf numFmtId="0" fontId="10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top"/>
    </xf>
    <xf numFmtId="0" fontId="11" fillId="0" borderId="8" xfId="0" applyFont="1" applyFill="1" applyBorder="1" applyAlignment="1">
      <alignment horizontal="left" wrapText="1"/>
    </xf>
    <xf numFmtId="0" fontId="10" fillId="0" borderId="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wrapText="1"/>
    </xf>
    <xf numFmtId="2" fontId="6" fillId="0" borderId="1" xfId="0" applyNumberFormat="1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/>
    </xf>
    <xf numFmtId="2" fontId="7" fillId="0" borderId="1" xfId="0" applyNumberFormat="1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vertic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164" fontId="3" fillId="0" borderId="1" xfId="2" applyNumberFormat="1" applyFont="1" applyFill="1" applyBorder="1" applyAlignment="1">
      <alignment wrapText="1"/>
    </xf>
    <xf numFmtId="2" fontId="5" fillId="0" borderId="0" xfId="1" applyNumberFormat="1" applyFont="1"/>
    <xf numFmtId="0" fontId="5" fillId="0" borderId="0" xfId="1" applyFont="1"/>
    <xf numFmtId="0" fontId="4" fillId="0" borderId="0" xfId="0" applyFont="1" applyFill="1" applyAlignment="1">
      <alignment vertical="center"/>
    </xf>
    <xf numFmtId="2" fontId="4" fillId="0" borderId="0" xfId="1" applyNumberFormat="1" applyFont="1"/>
    <xf numFmtId="164" fontId="3" fillId="0" borderId="1" xfId="2" applyNumberFormat="1" applyFont="1" applyBorder="1" applyAlignment="1">
      <alignment wrapText="1"/>
    </xf>
    <xf numFmtId="49" fontId="7" fillId="0" borderId="9" xfId="0" applyNumberFormat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3" fillId="0" borderId="1" xfId="1" applyFont="1" applyBorder="1" applyAlignment="1">
      <alignment wrapText="1"/>
    </xf>
    <xf numFmtId="0" fontId="6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abSelected="1" topLeftCell="A4" workbookViewId="0">
      <selection activeCell="C141" sqref="C141"/>
    </sheetView>
  </sheetViews>
  <sheetFormatPr defaultRowHeight="15" x14ac:dyDescent="0.2"/>
  <cols>
    <col min="1" max="1" width="8.28515625" style="28" customWidth="1"/>
    <col min="2" max="2" width="77.7109375" style="28" customWidth="1"/>
    <col min="3" max="3" width="18" style="29" customWidth="1"/>
    <col min="4" max="4" width="10" style="28" bestFit="1" customWidth="1"/>
    <col min="5" max="201" width="9.140625" style="28"/>
    <col min="202" max="202" width="5.28515625" style="28" customWidth="1"/>
    <col min="203" max="203" width="46" style="28" customWidth="1"/>
    <col min="204" max="207" width="9.28515625" style="28" customWidth="1"/>
    <col min="208" max="208" width="9.5703125" style="28" customWidth="1"/>
    <col min="209" max="209" width="9.140625" style="28"/>
    <col min="210" max="213" width="9.28515625" style="28" customWidth="1"/>
    <col min="214" max="224" width="9.140625" style="28"/>
    <col min="225" max="225" width="10.85546875" style="28" customWidth="1"/>
    <col min="226" max="227" width="9.140625" style="28"/>
    <col min="228" max="228" width="9" style="28" customWidth="1"/>
    <col min="229" max="245" width="9.140625" style="28"/>
    <col min="246" max="246" width="10.140625" style="28" customWidth="1"/>
    <col min="247" max="16384" width="9.140625" style="28"/>
  </cols>
  <sheetData>
    <row r="1" spans="1:5" s="2" customFormat="1" ht="15.75" x14ac:dyDescent="0.25">
      <c r="A1" s="68" t="s">
        <v>182</v>
      </c>
      <c r="B1" s="68"/>
      <c r="C1" s="6"/>
    </row>
    <row r="2" spans="1:5" s="2" customFormat="1" ht="15.75" x14ac:dyDescent="0.25">
      <c r="A2" s="68" t="s">
        <v>179</v>
      </c>
      <c r="B2" s="68"/>
      <c r="C2" s="6"/>
    </row>
    <row r="3" spans="1:5" s="2" customFormat="1" ht="15.75" x14ac:dyDescent="0.25">
      <c r="A3" s="68" t="s">
        <v>180</v>
      </c>
      <c r="B3" s="68"/>
      <c r="C3" s="6"/>
    </row>
    <row r="4" spans="1:5" s="2" customFormat="1" ht="15.75" x14ac:dyDescent="0.25">
      <c r="A4" s="7"/>
      <c r="B4" s="7"/>
      <c r="C4" s="6"/>
    </row>
    <row r="5" spans="1:5" s="10" customFormat="1" ht="15.75" x14ac:dyDescent="0.25">
      <c r="A5" s="8"/>
      <c r="B5" s="9" t="s">
        <v>183</v>
      </c>
      <c r="C5" s="42">
        <v>-163111.85271999994</v>
      </c>
      <c r="E5" s="61"/>
    </row>
    <row r="6" spans="1:5" s="5" customFormat="1" ht="15.75" x14ac:dyDescent="0.25">
      <c r="A6" s="8"/>
      <c r="B6" s="9" t="s">
        <v>181</v>
      </c>
      <c r="C6" s="43"/>
      <c r="E6" s="61"/>
    </row>
    <row r="7" spans="1:5" s="5" customFormat="1" ht="30" x14ac:dyDescent="0.25">
      <c r="A7" s="60" t="s">
        <v>1</v>
      </c>
      <c r="B7" s="3" t="s">
        <v>2</v>
      </c>
      <c r="C7" s="44">
        <v>18279.170000000002</v>
      </c>
      <c r="E7" s="61"/>
    </row>
    <row r="8" spans="1:5" s="5" customFormat="1" ht="15.75" x14ac:dyDescent="0.25">
      <c r="A8" s="60" t="s">
        <v>5</v>
      </c>
      <c r="B8" s="3" t="s">
        <v>3</v>
      </c>
      <c r="C8" s="44">
        <v>23913.960000000006</v>
      </c>
      <c r="E8" s="61"/>
    </row>
    <row r="9" spans="1:5" s="5" customFormat="1" ht="15" customHeight="1" x14ac:dyDescent="0.25">
      <c r="A9" s="60" t="s">
        <v>8</v>
      </c>
      <c r="B9" s="3" t="s">
        <v>4</v>
      </c>
      <c r="C9" s="44">
        <v>2822.7919999999999</v>
      </c>
      <c r="E9" s="61"/>
    </row>
    <row r="10" spans="1:5" s="5" customFormat="1" ht="15.75" x14ac:dyDescent="0.25">
      <c r="A10" s="60" t="s">
        <v>10</v>
      </c>
      <c r="B10" s="3" t="s">
        <v>6</v>
      </c>
      <c r="C10" s="44">
        <v>11356.799999999997</v>
      </c>
      <c r="E10" s="61"/>
    </row>
    <row r="11" spans="1:5" s="5" customFormat="1" ht="15.75" x14ac:dyDescent="0.25">
      <c r="A11" s="60" t="s">
        <v>214</v>
      </c>
      <c r="B11" s="3" t="s">
        <v>7</v>
      </c>
      <c r="C11" s="44">
        <v>28027.439999999991</v>
      </c>
      <c r="E11" s="61"/>
    </row>
    <row r="12" spans="1:5" s="5" customFormat="1" ht="45" x14ac:dyDescent="0.25">
      <c r="A12" s="60" t="s">
        <v>213</v>
      </c>
      <c r="B12" s="3" t="s">
        <v>9</v>
      </c>
      <c r="C12" s="44">
        <v>8195.41</v>
      </c>
      <c r="E12" s="61"/>
    </row>
    <row r="13" spans="1:5" s="5" customFormat="1" ht="30" x14ac:dyDescent="0.25">
      <c r="A13" s="60" t="s">
        <v>212</v>
      </c>
      <c r="B13" s="3" t="s">
        <v>189</v>
      </c>
      <c r="C13" s="44">
        <v>1282.68</v>
      </c>
      <c r="E13" s="61"/>
    </row>
    <row r="14" spans="1:5" s="5" customFormat="1" ht="15.75" x14ac:dyDescent="0.25">
      <c r="A14" s="60" t="s">
        <v>211</v>
      </c>
      <c r="B14" s="3" t="s">
        <v>11</v>
      </c>
      <c r="C14" s="44">
        <v>0</v>
      </c>
      <c r="E14" s="61"/>
    </row>
    <row r="15" spans="1:5" s="5" customFormat="1" ht="15.75" x14ac:dyDescent="0.25">
      <c r="A15" s="60" t="s">
        <v>210</v>
      </c>
      <c r="B15" s="3" t="s">
        <v>12</v>
      </c>
      <c r="C15" s="44">
        <v>450.64</v>
      </c>
      <c r="E15" s="62"/>
    </row>
    <row r="16" spans="1:5" s="5" customFormat="1" ht="15.75" x14ac:dyDescent="0.25">
      <c r="A16" s="60" t="s">
        <v>209</v>
      </c>
      <c r="B16" s="3" t="s">
        <v>13</v>
      </c>
      <c r="C16" s="44">
        <v>51300</v>
      </c>
      <c r="E16" s="63"/>
    </row>
    <row r="17" spans="1:5" s="5" customFormat="1" ht="15.75" x14ac:dyDescent="0.25">
      <c r="A17" s="60" t="s">
        <v>215</v>
      </c>
      <c r="B17" s="3" t="s">
        <v>14</v>
      </c>
      <c r="C17" s="44">
        <v>4950</v>
      </c>
      <c r="E17" s="62"/>
    </row>
    <row r="18" spans="1:5" s="5" customFormat="1" ht="15.75" x14ac:dyDescent="0.25">
      <c r="A18" s="60" t="s">
        <v>216</v>
      </c>
      <c r="B18" s="3" t="s">
        <v>15</v>
      </c>
      <c r="C18" s="44">
        <v>21980</v>
      </c>
      <c r="E18" s="62"/>
    </row>
    <row r="19" spans="1:5" s="5" customFormat="1" ht="15.75" x14ac:dyDescent="0.25">
      <c r="A19" s="12"/>
      <c r="B19" s="14" t="s">
        <v>16</v>
      </c>
      <c r="C19" s="45">
        <f>SUM(C7:C18)</f>
        <v>172558.89199999999</v>
      </c>
      <c r="E19" s="62"/>
    </row>
    <row r="20" spans="1:5" s="5" customFormat="1" x14ac:dyDescent="0.25">
      <c r="A20" s="15"/>
      <c r="B20" s="9" t="s">
        <v>17</v>
      </c>
      <c r="C20" s="43"/>
      <c r="E20" s="62"/>
    </row>
    <row r="21" spans="1:5" s="5" customFormat="1" x14ac:dyDescent="0.25">
      <c r="A21" s="12" t="s">
        <v>18</v>
      </c>
      <c r="B21" s="3" t="s">
        <v>19</v>
      </c>
      <c r="C21" s="46">
        <v>1983.36</v>
      </c>
      <c r="E21" s="62"/>
    </row>
    <row r="22" spans="1:5" s="5" customFormat="1" x14ac:dyDescent="0.25">
      <c r="A22" s="12" t="s">
        <v>20</v>
      </c>
      <c r="B22" s="3" t="s">
        <v>21</v>
      </c>
      <c r="C22" s="46">
        <v>2690.6880000000001</v>
      </c>
      <c r="E22" s="62"/>
    </row>
    <row r="23" spans="1:5" s="5" customFormat="1" x14ac:dyDescent="0.25">
      <c r="A23" s="12" t="s">
        <v>22</v>
      </c>
      <c r="B23" s="3" t="s">
        <v>23</v>
      </c>
      <c r="C23" s="46">
        <v>12896.444</v>
      </c>
      <c r="E23" s="62"/>
    </row>
    <row r="24" spans="1:5" s="5" customFormat="1" x14ac:dyDescent="0.25">
      <c r="A24" s="12" t="s">
        <v>24</v>
      </c>
      <c r="B24" s="3" t="s">
        <v>25</v>
      </c>
      <c r="C24" s="46">
        <v>319.04000000000002</v>
      </c>
      <c r="E24" s="64"/>
    </row>
    <row r="25" spans="1:5" s="5" customFormat="1" ht="15.75" x14ac:dyDescent="0.25">
      <c r="A25" s="12" t="s">
        <v>26</v>
      </c>
      <c r="B25" s="3" t="s">
        <v>27</v>
      </c>
      <c r="C25" s="46">
        <v>405.63600000000008</v>
      </c>
      <c r="E25" s="61"/>
    </row>
    <row r="26" spans="1:5" s="5" customFormat="1" ht="15.75" x14ac:dyDescent="0.25">
      <c r="A26" s="12" t="s">
        <v>28</v>
      </c>
      <c r="B26" s="3" t="s">
        <v>29</v>
      </c>
      <c r="C26" s="46">
        <v>235.20000000000002</v>
      </c>
      <c r="E26" s="61"/>
    </row>
    <row r="27" spans="1:5" s="5" customFormat="1" ht="15.75" x14ac:dyDescent="0.25">
      <c r="A27" s="12"/>
      <c r="B27" s="14" t="s">
        <v>30</v>
      </c>
      <c r="C27" s="45">
        <f>SUM(C21:C26)</f>
        <v>18530.367999999999</v>
      </c>
      <c r="E27" s="61"/>
    </row>
    <row r="28" spans="1:5" s="5" customFormat="1" ht="15.75" x14ac:dyDescent="0.25">
      <c r="A28" s="16" t="s">
        <v>208</v>
      </c>
      <c r="B28" s="11"/>
      <c r="C28" s="47"/>
      <c r="E28" s="61"/>
    </row>
    <row r="29" spans="1:5" s="5" customFormat="1" ht="15.75" x14ac:dyDescent="0.25">
      <c r="A29" s="60" t="s">
        <v>42</v>
      </c>
      <c r="B29" s="3" t="s">
        <v>31</v>
      </c>
      <c r="C29" s="44">
        <v>13000.679999999997</v>
      </c>
      <c r="E29" s="61"/>
    </row>
    <row r="30" spans="1:5" s="5" customFormat="1" ht="15.75" x14ac:dyDescent="0.25">
      <c r="A30" s="60" t="s">
        <v>207</v>
      </c>
      <c r="B30" s="3" t="s">
        <v>32</v>
      </c>
      <c r="C30" s="44">
        <v>401.57600000000002</v>
      </c>
      <c r="E30" s="61"/>
    </row>
    <row r="31" spans="1:5" s="5" customFormat="1" ht="15.75" x14ac:dyDescent="0.25">
      <c r="A31" s="60" t="s">
        <v>206</v>
      </c>
      <c r="B31" s="3" t="s">
        <v>33</v>
      </c>
      <c r="C31" s="44">
        <v>638.02199999999993</v>
      </c>
      <c r="E31" s="61"/>
    </row>
    <row r="32" spans="1:5" s="5" customFormat="1" ht="15.75" x14ac:dyDescent="0.25">
      <c r="A32" s="60" t="s">
        <v>205</v>
      </c>
      <c r="B32" s="3" t="s">
        <v>34</v>
      </c>
      <c r="C32" s="44">
        <v>1090</v>
      </c>
      <c r="E32" s="61"/>
    </row>
    <row r="33" spans="1:5" s="5" customFormat="1" ht="15.75" x14ac:dyDescent="0.25">
      <c r="A33" s="60" t="s">
        <v>204</v>
      </c>
      <c r="B33" s="3" t="s">
        <v>35</v>
      </c>
      <c r="C33" s="44">
        <v>14125.955999999998</v>
      </c>
      <c r="E33" s="61"/>
    </row>
    <row r="34" spans="1:5" s="5" customFormat="1" ht="15.75" x14ac:dyDescent="0.25">
      <c r="A34" s="60" t="s">
        <v>203</v>
      </c>
      <c r="B34" s="3" t="s">
        <v>36</v>
      </c>
      <c r="C34" s="44">
        <v>16493.489999999998</v>
      </c>
      <c r="E34" s="61"/>
    </row>
    <row r="35" spans="1:5" s="5" customFormat="1" ht="30" x14ac:dyDescent="0.25">
      <c r="A35" s="60" t="s">
        <v>202</v>
      </c>
      <c r="B35" s="3" t="s">
        <v>37</v>
      </c>
      <c r="C35" s="44">
        <v>1286</v>
      </c>
      <c r="E35" s="62"/>
    </row>
    <row r="36" spans="1:5" s="5" customFormat="1" ht="30" x14ac:dyDescent="0.25">
      <c r="A36" s="60" t="s">
        <v>201</v>
      </c>
      <c r="B36" s="3" t="s">
        <v>38</v>
      </c>
      <c r="C36" s="44">
        <v>3137.5359999999996</v>
      </c>
      <c r="E36" s="64"/>
    </row>
    <row r="37" spans="1:5" s="5" customFormat="1" ht="30" x14ac:dyDescent="0.25">
      <c r="A37" s="60" t="s">
        <v>200</v>
      </c>
      <c r="B37" s="3" t="s">
        <v>39</v>
      </c>
      <c r="C37" s="44">
        <v>5368.7359999999999</v>
      </c>
      <c r="E37" s="61"/>
    </row>
    <row r="38" spans="1:5" s="5" customFormat="1" ht="15.75" x14ac:dyDescent="0.25">
      <c r="A38" s="60" t="s">
        <v>199</v>
      </c>
      <c r="B38" s="3" t="s">
        <v>40</v>
      </c>
      <c r="C38" s="44">
        <v>645.35399999999993</v>
      </c>
      <c r="E38" s="61"/>
    </row>
    <row r="39" spans="1:5" s="5" customFormat="1" ht="15.75" x14ac:dyDescent="0.25">
      <c r="A39" s="12"/>
      <c r="B39" s="14" t="s">
        <v>41</v>
      </c>
      <c r="C39" s="45">
        <f>SUM(C29:C38)</f>
        <v>56187.349999999991</v>
      </c>
      <c r="E39" s="61"/>
    </row>
    <row r="40" spans="1:5" s="5" customFormat="1" ht="15.75" x14ac:dyDescent="0.25">
      <c r="A40" s="17" t="s">
        <v>198</v>
      </c>
      <c r="B40" s="11"/>
      <c r="C40" s="47"/>
      <c r="E40" s="61"/>
    </row>
    <row r="41" spans="1:5" s="5" customFormat="1" ht="30" x14ac:dyDescent="0.25">
      <c r="A41" s="60" t="s">
        <v>50</v>
      </c>
      <c r="B41" s="3" t="s">
        <v>43</v>
      </c>
      <c r="C41" s="44"/>
      <c r="E41" s="61"/>
    </row>
    <row r="42" spans="1:5" s="5" customFormat="1" ht="15.75" customHeight="1" x14ac:dyDescent="0.25">
      <c r="A42" s="60" t="s">
        <v>52</v>
      </c>
      <c r="B42" s="3" t="s">
        <v>44</v>
      </c>
      <c r="C42" s="44">
        <v>35918.36</v>
      </c>
      <c r="E42" s="61"/>
    </row>
    <row r="43" spans="1:5" s="5" customFormat="1" ht="15.75" customHeight="1" x14ac:dyDescent="0.25">
      <c r="A43" s="60" t="s">
        <v>54</v>
      </c>
      <c r="B43" s="3" t="s">
        <v>45</v>
      </c>
      <c r="C43" s="44">
        <v>22075.690000000002</v>
      </c>
      <c r="E43" s="61"/>
    </row>
    <row r="44" spans="1:5" s="5" customFormat="1" ht="14.25" customHeight="1" x14ac:dyDescent="0.25">
      <c r="A44" s="60" t="s">
        <v>56</v>
      </c>
      <c r="B44" s="3" t="s">
        <v>46</v>
      </c>
      <c r="C44" s="44">
        <v>813.39</v>
      </c>
      <c r="E44" s="62"/>
    </row>
    <row r="45" spans="1:5" s="5" customFormat="1" ht="12.75" customHeight="1" x14ac:dyDescent="0.25">
      <c r="A45" s="60" t="s">
        <v>197</v>
      </c>
      <c r="B45" s="3" t="s">
        <v>47</v>
      </c>
      <c r="C45" s="44">
        <v>11687.13</v>
      </c>
      <c r="E45" s="64"/>
    </row>
    <row r="46" spans="1:5" s="5" customFormat="1" ht="15.75" x14ac:dyDescent="0.25">
      <c r="A46" s="60" t="s">
        <v>196</v>
      </c>
      <c r="B46" s="3" t="s">
        <v>48</v>
      </c>
      <c r="C46" s="44">
        <v>8186.08</v>
      </c>
      <c r="E46" s="61"/>
    </row>
    <row r="47" spans="1:5" s="5" customFormat="1" ht="15.75" x14ac:dyDescent="0.25">
      <c r="A47" s="60" t="s">
        <v>195</v>
      </c>
      <c r="B47" s="3" t="s">
        <v>49</v>
      </c>
      <c r="C47" s="44">
        <v>4825.59</v>
      </c>
      <c r="E47" s="61"/>
    </row>
    <row r="48" spans="1:5" s="5" customFormat="1" ht="15.75" x14ac:dyDescent="0.25">
      <c r="A48" s="12"/>
      <c r="B48" s="14" t="s">
        <v>59</v>
      </c>
      <c r="C48" s="45">
        <f>SUM(C41:C47)</f>
        <v>83506.240000000005</v>
      </c>
      <c r="E48" s="61"/>
    </row>
    <row r="49" spans="1:5" s="5" customFormat="1" ht="15.75" x14ac:dyDescent="0.25">
      <c r="A49" s="17" t="s">
        <v>194</v>
      </c>
      <c r="B49" s="11"/>
      <c r="C49" s="47"/>
      <c r="E49" s="61"/>
    </row>
    <row r="50" spans="1:5" s="5" customFormat="1" ht="30" x14ac:dyDescent="0.25">
      <c r="A50" s="60">
        <v>5</v>
      </c>
      <c r="B50" s="3" t="s">
        <v>51</v>
      </c>
      <c r="C50" s="44">
        <v>5397.2089999999998</v>
      </c>
      <c r="E50" s="61"/>
    </row>
    <row r="51" spans="1:5" s="5" customFormat="1" ht="30" x14ac:dyDescent="0.25">
      <c r="A51" s="60" t="s">
        <v>193</v>
      </c>
      <c r="B51" s="3" t="s">
        <v>53</v>
      </c>
      <c r="C51" s="44">
        <v>21588.835999999999</v>
      </c>
      <c r="E51" s="62"/>
    </row>
    <row r="52" spans="1:5" s="5" customFormat="1" ht="45" x14ac:dyDescent="0.25">
      <c r="A52" s="60" t="s">
        <v>192</v>
      </c>
      <c r="B52" s="3" t="s">
        <v>55</v>
      </c>
      <c r="C52" s="44">
        <v>16191.627</v>
      </c>
      <c r="E52" s="65"/>
    </row>
    <row r="53" spans="1:5" s="5" customFormat="1" ht="15.75" x14ac:dyDescent="0.25">
      <c r="A53" s="60" t="s">
        <v>191</v>
      </c>
      <c r="B53" s="3" t="s">
        <v>57</v>
      </c>
      <c r="C53" s="44">
        <v>1045.3799999999999</v>
      </c>
      <c r="E53" s="65"/>
    </row>
    <row r="54" spans="1:5" s="5" customFormat="1" ht="30" x14ac:dyDescent="0.25">
      <c r="A54" s="60" t="s">
        <v>190</v>
      </c>
      <c r="B54" s="3" t="s">
        <v>58</v>
      </c>
      <c r="C54" s="44">
        <v>13643.706</v>
      </c>
      <c r="E54" s="65"/>
    </row>
    <row r="55" spans="1:5" s="5" customFormat="1" ht="15.75" x14ac:dyDescent="0.25">
      <c r="A55" s="13"/>
      <c r="B55" s="14" t="s">
        <v>63</v>
      </c>
      <c r="C55" s="45">
        <f>SUM(C50:C54)</f>
        <v>57866.757999999994</v>
      </c>
      <c r="E55" s="65"/>
    </row>
    <row r="56" spans="1:5" s="5" customFormat="1" ht="31.5" x14ac:dyDescent="0.25">
      <c r="A56" s="18" t="s">
        <v>64</v>
      </c>
      <c r="B56" s="14" t="s">
        <v>61</v>
      </c>
      <c r="C56" s="44">
        <v>30246.288000000004</v>
      </c>
      <c r="E56" s="65"/>
    </row>
    <row r="57" spans="1:5" s="5" customFormat="1" ht="15.75" x14ac:dyDescent="0.25">
      <c r="A57" s="18" t="s">
        <v>217</v>
      </c>
      <c r="B57" s="14" t="s">
        <v>62</v>
      </c>
      <c r="C57" s="44">
        <v>8547.8639999999996</v>
      </c>
      <c r="E57" s="63"/>
    </row>
    <row r="58" spans="1:5" s="5" customFormat="1" ht="15.75" x14ac:dyDescent="0.25">
      <c r="A58" s="18"/>
      <c r="B58" s="14" t="s">
        <v>218</v>
      </c>
      <c r="C58" s="42">
        <f>SUM(C56:C57)</f>
        <v>38794.152000000002</v>
      </c>
      <c r="E58" s="66"/>
    </row>
    <row r="59" spans="1:5" s="5" customFormat="1" ht="15.75" x14ac:dyDescent="0.25">
      <c r="A59" s="18" t="s">
        <v>66</v>
      </c>
      <c r="B59" s="14" t="s">
        <v>65</v>
      </c>
      <c r="C59" s="42">
        <v>1233.712</v>
      </c>
      <c r="E59" s="66"/>
    </row>
    <row r="60" spans="1:5" s="5" customFormat="1" ht="15.75" x14ac:dyDescent="0.25">
      <c r="A60" s="18" t="s">
        <v>160</v>
      </c>
      <c r="B60" s="14" t="s">
        <v>67</v>
      </c>
      <c r="C60" s="42">
        <v>594.56000000000006</v>
      </c>
      <c r="E60" s="66"/>
    </row>
    <row r="61" spans="1:5" s="5" customFormat="1" x14ac:dyDescent="0.25">
      <c r="A61" s="19"/>
      <c r="B61" s="9" t="s">
        <v>219</v>
      </c>
      <c r="C61" s="43"/>
      <c r="E61" s="66"/>
    </row>
    <row r="62" spans="1:5" s="5" customFormat="1" x14ac:dyDescent="0.25">
      <c r="A62" s="59" t="s">
        <v>75</v>
      </c>
      <c r="B62" s="3" t="s">
        <v>68</v>
      </c>
      <c r="C62" s="44">
        <v>4341.8400000000011</v>
      </c>
      <c r="E62" s="66"/>
    </row>
    <row r="63" spans="1:5" s="5" customFormat="1" x14ac:dyDescent="0.25">
      <c r="A63" s="59" t="s">
        <v>222</v>
      </c>
      <c r="B63" s="3" t="s">
        <v>69</v>
      </c>
      <c r="C63" s="44">
        <v>3272.1599999999994</v>
      </c>
      <c r="E63" s="2"/>
    </row>
    <row r="64" spans="1:5" s="5" customFormat="1" ht="30" x14ac:dyDescent="0.25">
      <c r="A64" s="59" t="s">
        <v>223</v>
      </c>
      <c r="B64" s="3" t="s">
        <v>70</v>
      </c>
      <c r="C64" s="44">
        <v>3185.8799999999992</v>
      </c>
      <c r="E64" s="2"/>
    </row>
    <row r="65" spans="1:5" s="5" customFormat="1" ht="30" x14ac:dyDescent="0.25">
      <c r="A65" s="59" t="s">
        <v>224</v>
      </c>
      <c r="B65" s="3" t="s">
        <v>71</v>
      </c>
      <c r="C65" s="44">
        <v>3185.8799999999992</v>
      </c>
      <c r="E65" s="2"/>
    </row>
    <row r="66" spans="1:5" s="5" customFormat="1" ht="45" x14ac:dyDescent="0.25">
      <c r="A66" s="59" t="s">
        <v>225</v>
      </c>
      <c r="B66" s="3" t="s">
        <v>72</v>
      </c>
      <c r="C66" s="44">
        <v>6371.52</v>
      </c>
      <c r="E66" s="2"/>
    </row>
    <row r="67" spans="1:5" s="5" customFormat="1" ht="15.75" x14ac:dyDescent="0.25">
      <c r="A67" s="59"/>
      <c r="B67" s="14" t="s">
        <v>141</v>
      </c>
      <c r="C67" s="42">
        <f>SUM(C62:C66)</f>
        <v>20357.28</v>
      </c>
      <c r="E67" s="2"/>
    </row>
    <row r="68" spans="1:5" s="20" customFormat="1" x14ac:dyDescent="0.25">
      <c r="B68" s="19" t="s">
        <v>220</v>
      </c>
      <c r="C68" s="43"/>
      <c r="E68" s="6"/>
    </row>
    <row r="69" spans="1:5" s="20" customFormat="1" ht="31.5" x14ac:dyDescent="0.25">
      <c r="A69" s="21" t="s">
        <v>221</v>
      </c>
      <c r="B69" s="14" t="s">
        <v>76</v>
      </c>
      <c r="C69" s="44"/>
      <c r="E69" s="6"/>
    </row>
    <row r="70" spans="1:5" s="20" customFormat="1" x14ac:dyDescent="0.25">
      <c r="A70" s="21"/>
      <c r="B70" s="3" t="s">
        <v>77</v>
      </c>
      <c r="C70" s="44">
        <v>370.31</v>
      </c>
      <c r="E70" s="6"/>
    </row>
    <row r="71" spans="1:5" s="20" customFormat="1" x14ac:dyDescent="0.25">
      <c r="A71" s="21"/>
      <c r="B71" s="3" t="s">
        <v>77</v>
      </c>
      <c r="C71" s="44">
        <v>370.31</v>
      </c>
      <c r="E71" s="6"/>
    </row>
    <row r="72" spans="1:5" s="20" customFormat="1" x14ac:dyDescent="0.25">
      <c r="A72" s="21"/>
      <c r="B72" s="3" t="s">
        <v>78</v>
      </c>
      <c r="C72" s="44">
        <v>740.62</v>
      </c>
    </row>
    <row r="73" spans="1:5" s="20" customFormat="1" x14ac:dyDescent="0.25">
      <c r="A73" s="21"/>
      <c r="B73" s="3" t="s">
        <v>79</v>
      </c>
      <c r="C73" s="44">
        <v>648.26</v>
      </c>
    </row>
    <row r="74" spans="1:5" s="20" customFormat="1" x14ac:dyDescent="0.25">
      <c r="A74" s="21"/>
      <c r="B74" s="3" t="s">
        <v>80</v>
      </c>
      <c r="C74" s="44">
        <v>370.31</v>
      </c>
    </row>
    <row r="75" spans="1:5" s="20" customFormat="1" x14ac:dyDescent="0.25">
      <c r="A75" s="21"/>
      <c r="B75" s="3" t="s">
        <v>81</v>
      </c>
      <c r="C75" s="44">
        <v>727.36</v>
      </c>
    </row>
    <row r="76" spans="1:5" s="20" customFormat="1" x14ac:dyDescent="0.25">
      <c r="A76" s="21"/>
      <c r="B76" s="3" t="s">
        <v>82</v>
      </c>
      <c r="C76" s="44">
        <v>161.47999999999999</v>
      </c>
    </row>
    <row r="77" spans="1:5" s="20" customFormat="1" ht="30" x14ac:dyDescent="0.25">
      <c r="A77" s="21"/>
      <c r="B77" s="3" t="s">
        <v>83</v>
      </c>
      <c r="C77" s="44">
        <v>1283.8699999999999</v>
      </c>
    </row>
    <row r="78" spans="1:5" s="20" customFormat="1" ht="16.5" customHeight="1" x14ac:dyDescent="0.25">
      <c r="A78" s="21"/>
      <c r="B78" s="3" t="s">
        <v>84</v>
      </c>
      <c r="C78" s="44">
        <v>3426</v>
      </c>
    </row>
    <row r="79" spans="1:5" s="20" customFormat="1" ht="31.5" x14ac:dyDescent="0.25">
      <c r="A79" s="21" t="s">
        <v>226</v>
      </c>
      <c r="B79" s="14" t="s">
        <v>85</v>
      </c>
      <c r="C79" s="44"/>
    </row>
    <row r="80" spans="1:5" s="20" customFormat="1" x14ac:dyDescent="0.25">
      <c r="A80" s="21"/>
      <c r="B80" s="3" t="s">
        <v>86</v>
      </c>
      <c r="C80" s="44">
        <v>1953.24</v>
      </c>
    </row>
    <row r="81" spans="1:3" s="20" customFormat="1" x14ac:dyDescent="0.25">
      <c r="A81" s="21"/>
      <c r="B81" s="3" t="s">
        <v>87</v>
      </c>
      <c r="C81" s="44">
        <v>2322.1800000000003</v>
      </c>
    </row>
    <row r="82" spans="1:3" s="20" customFormat="1" ht="18.75" customHeight="1" x14ac:dyDescent="0.25">
      <c r="A82" s="21"/>
      <c r="B82" s="3" t="s">
        <v>88</v>
      </c>
      <c r="C82" s="44">
        <v>918.01</v>
      </c>
    </row>
    <row r="83" spans="1:3" s="20" customFormat="1" x14ac:dyDescent="0.25">
      <c r="A83" s="21"/>
      <c r="B83" s="3" t="s">
        <v>89</v>
      </c>
      <c r="C83" s="44">
        <v>20.225999999999999</v>
      </c>
    </row>
    <row r="84" spans="1:3" s="20" customFormat="1" x14ac:dyDescent="0.25">
      <c r="A84" s="21"/>
      <c r="B84" s="3" t="s">
        <v>90</v>
      </c>
      <c r="C84" s="44">
        <v>111.78</v>
      </c>
    </row>
    <row r="85" spans="1:3" s="20" customFormat="1" x14ac:dyDescent="0.25">
      <c r="A85" s="21"/>
      <c r="B85" s="3" t="s">
        <v>91</v>
      </c>
      <c r="C85" s="44">
        <v>108.29</v>
      </c>
    </row>
    <row r="86" spans="1:3" s="20" customFormat="1" x14ac:dyDescent="0.25">
      <c r="A86" s="21"/>
      <c r="B86" s="3" t="s">
        <v>92</v>
      </c>
      <c r="C86" s="44">
        <v>331.74</v>
      </c>
    </row>
    <row r="87" spans="1:3" s="20" customFormat="1" x14ac:dyDescent="0.25">
      <c r="A87" s="21"/>
      <c r="B87" s="3" t="s">
        <v>93</v>
      </c>
      <c r="C87" s="44">
        <v>223.56</v>
      </c>
    </row>
    <row r="88" spans="1:3" s="20" customFormat="1" x14ac:dyDescent="0.25">
      <c r="A88" s="21"/>
      <c r="B88" s="3" t="s">
        <v>94</v>
      </c>
      <c r="C88" s="44">
        <v>663.48</v>
      </c>
    </row>
    <row r="89" spans="1:3" s="20" customFormat="1" ht="30" x14ac:dyDescent="0.25">
      <c r="A89" s="21"/>
      <c r="B89" s="3" t="s">
        <v>95</v>
      </c>
      <c r="C89" s="44">
        <v>177.34</v>
      </c>
    </row>
    <row r="90" spans="1:3" s="20" customFormat="1" x14ac:dyDescent="0.25">
      <c r="A90" s="21"/>
      <c r="B90" s="3" t="s">
        <v>96</v>
      </c>
      <c r="C90" s="44">
        <v>184.4</v>
      </c>
    </row>
    <row r="91" spans="1:3" s="20" customFormat="1" x14ac:dyDescent="0.25">
      <c r="A91" s="21"/>
      <c r="B91" s="3" t="s">
        <v>97</v>
      </c>
      <c r="C91" s="44">
        <v>335.34000000000003</v>
      </c>
    </row>
    <row r="92" spans="1:3" s="20" customFormat="1" x14ac:dyDescent="0.25">
      <c r="A92" s="21"/>
      <c r="B92" s="3" t="s">
        <v>98</v>
      </c>
      <c r="C92" s="44">
        <v>2754.0299999999997</v>
      </c>
    </row>
    <row r="93" spans="1:3" s="20" customFormat="1" x14ac:dyDescent="0.25">
      <c r="A93" s="21"/>
      <c r="B93" s="3" t="s">
        <v>99</v>
      </c>
      <c r="C93" s="44">
        <v>60.677999999999997</v>
      </c>
    </row>
    <row r="94" spans="1:3" s="20" customFormat="1" ht="31.5" x14ac:dyDescent="0.25">
      <c r="A94" s="22" t="s">
        <v>227</v>
      </c>
      <c r="B94" s="14" t="s">
        <v>100</v>
      </c>
      <c r="C94" s="44"/>
    </row>
    <row r="95" spans="1:3" s="20" customFormat="1" ht="24" customHeight="1" x14ac:dyDescent="0.25">
      <c r="A95" s="22"/>
      <c r="B95" s="3" t="s">
        <v>101</v>
      </c>
      <c r="C95" s="44">
        <v>159.45150000000001</v>
      </c>
    </row>
    <row r="96" spans="1:3" s="20" customFormat="1" x14ac:dyDescent="0.25">
      <c r="A96" s="22"/>
      <c r="B96" s="3" t="s">
        <v>102</v>
      </c>
      <c r="C96" s="44">
        <v>0</v>
      </c>
    </row>
    <row r="97" spans="1:3" s="20" customFormat="1" ht="30" x14ac:dyDescent="0.25">
      <c r="A97" s="22"/>
      <c r="B97" s="3" t="s">
        <v>103</v>
      </c>
      <c r="C97" s="44">
        <v>88.08</v>
      </c>
    </row>
    <row r="98" spans="1:3" s="20" customFormat="1" x14ac:dyDescent="0.25">
      <c r="A98" s="22"/>
      <c r="B98" s="3" t="s">
        <v>104</v>
      </c>
      <c r="C98" s="44">
        <v>0</v>
      </c>
    </row>
    <row r="99" spans="1:3" s="20" customFormat="1" x14ac:dyDescent="0.25">
      <c r="A99" s="22"/>
      <c r="B99" s="3" t="s">
        <v>105</v>
      </c>
      <c r="C99" s="44">
        <v>389.50740000000002</v>
      </c>
    </row>
    <row r="100" spans="1:3" s="20" customFormat="1" x14ac:dyDescent="0.25">
      <c r="A100" s="22"/>
      <c r="B100" s="3" t="s">
        <v>106</v>
      </c>
      <c r="C100" s="44">
        <v>0</v>
      </c>
    </row>
    <row r="101" spans="1:3" s="20" customFormat="1" x14ac:dyDescent="0.25">
      <c r="A101" s="22"/>
      <c r="B101" s="3" t="s">
        <v>104</v>
      </c>
      <c r="C101" s="44">
        <v>0</v>
      </c>
    </row>
    <row r="102" spans="1:3" s="20" customFormat="1" x14ac:dyDescent="0.25">
      <c r="A102" s="22"/>
      <c r="B102" s="23" t="s">
        <v>107</v>
      </c>
      <c r="C102" s="44">
        <v>0</v>
      </c>
    </row>
    <row r="103" spans="1:3" s="20" customFormat="1" x14ac:dyDescent="0.25">
      <c r="A103" s="4"/>
      <c r="B103" s="3" t="s">
        <v>108</v>
      </c>
      <c r="C103" s="44">
        <v>831.4</v>
      </c>
    </row>
    <row r="104" spans="1:3" s="20" customFormat="1" x14ac:dyDescent="0.25">
      <c r="A104" s="4"/>
      <c r="B104" s="3" t="s">
        <v>109</v>
      </c>
      <c r="C104" s="44">
        <v>0</v>
      </c>
    </row>
    <row r="105" spans="1:3" s="20" customFormat="1" ht="15.75" x14ac:dyDescent="0.25">
      <c r="A105" s="4"/>
      <c r="B105" s="14" t="s">
        <v>110</v>
      </c>
      <c r="C105" s="44">
        <v>0</v>
      </c>
    </row>
    <row r="106" spans="1:3" s="20" customFormat="1" x14ac:dyDescent="0.25">
      <c r="A106" s="4" t="s">
        <v>111</v>
      </c>
      <c r="B106" s="3" t="s">
        <v>112</v>
      </c>
      <c r="C106" s="44">
        <v>1408.2249999999999</v>
      </c>
    </row>
    <row r="107" spans="1:3" s="20" customFormat="1" x14ac:dyDescent="0.25">
      <c r="A107" s="4"/>
      <c r="B107" s="3" t="s">
        <v>113</v>
      </c>
      <c r="C107" s="44">
        <v>106.7814</v>
      </c>
    </row>
    <row r="108" spans="1:3" s="20" customFormat="1" ht="30" x14ac:dyDescent="0.25">
      <c r="A108" s="4"/>
      <c r="B108" s="3" t="s">
        <v>114</v>
      </c>
      <c r="C108" s="44">
        <v>0</v>
      </c>
    </row>
    <row r="109" spans="1:3" s="20" customFormat="1" x14ac:dyDescent="0.25">
      <c r="A109" s="22"/>
      <c r="B109" s="3" t="s">
        <v>115</v>
      </c>
      <c r="C109" s="44">
        <v>0</v>
      </c>
    </row>
    <row r="110" spans="1:3" s="20" customFormat="1" x14ac:dyDescent="0.25">
      <c r="A110" s="22"/>
      <c r="B110" s="3" t="s">
        <v>116</v>
      </c>
      <c r="C110" s="44">
        <v>305.49600000000004</v>
      </c>
    </row>
    <row r="111" spans="1:3" s="20" customFormat="1" x14ac:dyDescent="0.25">
      <c r="A111" s="22"/>
      <c r="B111" s="3" t="s">
        <v>117</v>
      </c>
      <c r="C111" s="44">
        <v>197.37</v>
      </c>
    </row>
    <row r="112" spans="1:3" s="20" customFormat="1" x14ac:dyDescent="0.25">
      <c r="A112" s="22"/>
      <c r="B112" s="3" t="s">
        <v>118</v>
      </c>
      <c r="C112" s="44">
        <v>1983.04</v>
      </c>
    </row>
    <row r="113" spans="1:3" s="20" customFormat="1" ht="15.75" x14ac:dyDescent="0.25">
      <c r="A113" s="22"/>
      <c r="B113" s="14" t="s">
        <v>119</v>
      </c>
      <c r="C113" s="44">
        <v>7521.1570000000002</v>
      </c>
    </row>
    <row r="114" spans="1:3" s="20" customFormat="1" x14ac:dyDescent="0.25">
      <c r="A114" s="22"/>
      <c r="B114" s="3" t="s">
        <v>120</v>
      </c>
      <c r="C114" s="44">
        <v>1983.04</v>
      </c>
    </row>
    <row r="115" spans="1:3" s="20" customFormat="1" x14ac:dyDescent="0.25">
      <c r="A115" s="22"/>
      <c r="B115" s="3" t="s">
        <v>121</v>
      </c>
      <c r="C115" s="44">
        <v>0</v>
      </c>
    </row>
    <row r="116" spans="1:3" s="20" customFormat="1" x14ac:dyDescent="0.25">
      <c r="A116" s="22"/>
      <c r="B116" s="3" t="s">
        <v>122</v>
      </c>
      <c r="C116" s="44">
        <v>6998.08</v>
      </c>
    </row>
    <row r="117" spans="1:3" s="20" customFormat="1" ht="19.5" customHeight="1" x14ac:dyDescent="0.25">
      <c r="A117" s="22"/>
      <c r="B117" s="3" t="s">
        <v>123</v>
      </c>
      <c r="C117" s="44">
        <v>31447.5</v>
      </c>
    </row>
    <row r="118" spans="1:3" s="20" customFormat="1" ht="20.25" customHeight="1" x14ac:dyDescent="0.25">
      <c r="A118" s="4"/>
      <c r="B118" s="3" t="s">
        <v>124</v>
      </c>
      <c r="C118" s="44">
        <v>0</v>
      </c>
    </row>
    <row r="119" spans="1:3" s="20" customFormat="1" ht="16.5" customHeight="1" x14ac:dyDescent="0.25">
      <c r="A119" s="4" t="s">
        <v>125</v>
      </c>
      <c r="B119" s="3" t="s">
        <v>126</v>
      </c>
      <c r="C119" s="44">
        <v>3856.56</v>
      </c>
    </row>
    <row r="120" spans="1:3" s="20" customFormat="1" x14ac:dyDescent="0.25">
      <c r="A120" s="4"/>
      <c r="B120" s="3" t="s">
        <v>127</v>
      </c>
      <c r="C120" s="44">
        <v>901.26400000000001</v>
      </c>
    </row>
    <row r="121" spans="1:3" s="20" customFormat="1" x14ac:dyDescent="0.25">
      <c r="A121" s="4"/>
      <c r="B121" s="3" t="s">
        <v>128</v>
      </c>
      <c r="C121" s="44">
        <v>14.645539999999999</v>
      </c>
    </row>
    <row r="122" spans="1:3" s="20" customFormat="1" ht="19.5" customHeight="1" x14ac:dyDescent="0.25">
      <c r="A122" s="4" t="s">
        <v>129</v>
      </c>
      <c r="B122" s="3" t="s">
        <v>130</v>
      </c>
      <c r="C122" s="44">
        <v>3520.5625</v>
      </c>
    </row>
    <row r="123" spans="1:3" s="20" customFormat="1" x14ac:dyDescent="0.25">
      <c r="A123" s="4"/>
      <c r="B123" s="3" t="s">
        <v>131</v>
      </c>
      <c r="C123" s="44">
        <v>1014.4884000000001</v>
      </c>
    </row>
    <row r="124" spans="1:3" s="20" customFormat="1" x14ac:dyDescent="0.25">
      <c r="A124" s="4"/>
      <c r="B124" s="3" t="s">
        <v>132</v>
      </c>
      <c r="C124" s="44">
        <v>7537.6979999999994</v>
      </c>
    </row>
    <row r="125" spans="1:3" s="20" customFormat="1" x14ac:dyDescent="0.25">
      <c r="A125" s="4"/>
      <c r="B125" s="3" t="s">
        <v>184</v>
      </c>
      <c r="C125" s="44">
        <v>58961.69</v>
      </c>
    </row>
    <row r="126" spans="1:3" s="20" customFormat="1" ht="30" x14ac:dyDescent="0.25">
      <c r="A126" s="3"/>
      <c r="B126" s="3" t="s">
        <v>133</v>
      </c>
      <c r="C126" s="44">
        <v>1618.4901000000002</v>
      </c>
    </row>
    <row r="127" spans="1:3" s="20" customFormat="1" x14ac:dyDescent="0.25">
      <c r="A127" s="23"/>
      <c r="B127" s="3" t="s">
        <v>134</v>
      </c>
      <c r="C127" s="44">
        <v>1756.74</v>
      </c>
    </row>
    <row r="128" spans="1:3" s="20" customFormat="1" x14ac:dyDescent="0.25">
      <c r="A128" s="23"/>
      <c r="B128" s="3" t="s">
        <v>135</v>
      </c>
      <c r="C128" s="44">
        <v>1035.68</v>
      </c>
    </row>
    <row r="129" spans="1:6" s="20" customFormat="1" x14ac:dyDescent="0.25">
      <c r="A129" s="23"/>
      <c r="B129" s="3" t="s">
        <v>136</v>
      </c>
      <c r="C129" s="44">
        <v>305.49600000000004</v>
      </c>
    </row>
    <row r="130" spans="1:6" s="20" customFormat="1" x14ac:dyDescent="0.25">
      <c r="A130" s="23"/>
      <c r="B130" s="3" t="s">
        <v>137</v>
      </c>
      <c r="C130" s="44">
        <v>0</v>
      </c>
    </row>
    <row r="131" spans="1:6" s="20" customFormat="1" x14ac:dyDescent="0.25">
      <c r="A131" s="23"/>
      <c r="B131" s="3" t="s">
        <v>138</v>
      </c>
      <c r="C131" s="44">
        <v>266.56</v>
      </c>
    </row>
    <row r="132" spans="1:6" s="20" customFormat="1" x14ac:dyDescent="0.25">
      <c r="A132" s="23"/>
      <c r="B132" s="24" t="s">
        <v>139</v>
      </c>
      <c r="C132" s="44">
        <v>0</v>
      </c>
    </row>
    <row r="133" spans="1:6" s="20" customFormat="1" x14ac:dyDescent="0.25">
      <c r="A133" s="23"/>
      <c r="B133" s="3" t="s">
        <v>140</v>
      </c>
      <c r="C133" s="44">
        <v>166.28</v>
      </c>
    </row>
    <row r="134" spans="1:6" s="20" customFormat="1" ht="15.75" x14ac:dyDescent="0.25">
      <c r="A134" s="25"/>
      <c r="B134" s="14" t="s">
        <v>228</v>
      </c>
      <c r="C134" s="42">
        <f>SUM(C68:C133)</f>
        <v>152638.09683999998</v>
      </c>
    </row>
    <row r="135" spans="1:6" s="20" customFormat="1" ht="15.75" x14ac:dyDescent="0.25">
      <c r="A135" s="56" t="s">
        <v>229</v>
      </c>
      <c r="B135" s="14" t="s">
        <v>142</v>
      </c>
      <c r="C135" s="42">
        <v>85478.64</v>
      </c>
    </row>
    <row r="136" spans="1:6" s="20" customFormat="1" ht="15.75" x14ac:dyDescent="0.25">
      <c r="A136" s="58" t="s">
        <v>230</v>
      </c>
      <c r="B136" s="14" t="s">
        <v>144</v>
      </c>
      <c r="C136" s="42">
        <f>C135+C134+C67+C60+C59+C58+C55+C48+C39+C27+C19</f>
        <v>687746.04883999983</v>
      </c>
    </row>
    <row r="137" spans="1:6" s="53" customFormat="1" x14ac:dyDescent="0.25">
      <c r="A137" s="57"/>
      <c r="B137" s="49" t="s">
        <v>185</v>
      </c>
      <c r="C137" s="50">
        <v>568803.24</v>
      </c>
      <c r="D137" s="51"/>
      <c r="E137" s="52"/>
      <c r="F137" s="52"/>
    </row>
    <row r="138" spans="1:6" s="1" customFormat="1" x14ac:dyDescent="0.25">
      <c r="A138" s="48"/>
      <c r="B138" s="49" t="s">
        <v>186</v>
      </c>
      <c r="C138" s="50">
        <v>577291.49</v>
      </c>
      <c r="D138" s="54"/>
      <c r="E138" s="54"/>
      <c r="F138" s="54"/>
    </row>
    <row r="139" spans="1:6" s="1" customFormat="1" x14ac:dyDescent="0.25">
      <c r="A139" s="48"/>
      <c r="B139" s="67" t="s">
        <v>231</v>
      </c>
      <c r="C139" s="50">
        <v>118569.79</v>
      </c>
      <c r="D139" s="54"/>
      <c r="E139" s="54"/>
      <c r="F139" s="54"/>
    </row>
    <row r="140" spans="1:6" s="1" customFormat="1" x14ac:dyDescent="0.25">
      <c r="A140" s="48"/>
      <c r="B140" s="49" t="s">
        <v>188</v>
      </c>
      <c r="C140" s="55">
        <f>C138-C136+C139</f>
        <v>8115.2311600001558</v>
      </c>
      <c r="D140" s="52"/>
      <c r="E140" s="52"/>
      <c r="F140" s="52"/>
    </row>
    <row r="141" spans="1:6" s="1" customFormat="1" x14ac:dyDescent="0.25">
      <c r="A141" s="48"/>
      <c r="B141" s="49" t="s">
        <v>187</v>
      </c>
      <c r="C141" s="55">
        <f>C140+C5</f>
        <v>-154996.62155999977</v>
      </c>
      <c r="D141" s="52"/>
      <c r="E141" s="52"/>
      <c r="F141" s="52"/>
    </row>
    <row r="142" spans="1:6" hidden="1" x14ac:dyDescent="0.2"/>
    <row r="143" spans="1:6" hidden="1" x14ac:dyDescent="0.2">
      <c r="A143" s="30" t="s">
        <v>146</v>
      </c>
      <c r="B143" s="31" t="s">
        <v>147</v>
      </c>
      <c r="C143" s="31" t="s">
        <v>148</v>
      </c>
    </row>
    <row r="144" spans="1:6" hidden="1" x14ac:dyDescent="0.2">
      <c r="A144" s="30" t="s">
        <v>149</v>
      </c>
      <c r="B144" s="32" t="s">
        <v>150</v>
      </c>
      <c r="C144" s="31" t="s">
        <v>145</v>
      </c>
    </row>
    <row r="145" spans="1:3" hidden="1" x14ac:dyDescent="0.2">
      <c r="A145" s="30" t="s">
        <v>151</v>
      </c>
      <c r="B145" s="30" t="s">
        <v>152</v>
      </c>
      <c r="C145" s="31" t="s">
        <v>145</v>
      </c>
    </row>
    <row r="146" spans="1:3" hidden="1" x14ac:dyDescent="0.2">
      <c r="A146" s="30" t="s">
        <v>153</v>
      </c>
      <c r="B146" s="30" t="s">
        <v>154</v>
      </c>
      <c r="C146" s="31" t="s">
        <v>145</v>
      </c>
    </row>
    <row r="147" spans="1:3" hidden="1" x14ac:dyDescent="0.2">
      <c r="A147" s="30" t="s">
        <v>155</v>
      </c>
      <c r="B147" s="30" t="s">
        <v>156</v>
      </c>
      <c r="C147" s="31" t="s">
        <v>145</v>
      </c>
    </row>
    <row r="148" spans="1:3" hidden="1" x14ac:dyDescent="0.2">
      <c r="A148" s="30" t="s">
        <v>60</v>
      </c>
      <c r="B148" s="30" t="s">
        <v>157</v>
      </c>
      <c r="C148" s="31" t="s">
        <v>145</v>
      </c>
    </row>
    <row r="149" spans="1:3" hidden="1" x14ac:dyDescent="0.2">
      <c r="A149" s="30" t="s">
        <v>66</v>
      </c>
      <c r="B149" s="30" t="s">
        <v>158</v>
      </c>
      <c r="C149" s="31" t="s">
        <v>145</v>
      </c>
    </row>
    <row r="150" spans="1:3" hidden="1" x14ac:dyDescent="0.2">
      <c r="A150" s="30" t="s">
        <v>64</v>
      </c>
      <c r="B150" s="30" t="s">
        <v>159</v>
      </c>
      <c r="C150" s="31" t="s">
        <v>145</v>
      </c>
    </row>
    <row r="151" spans="1:3" ht="45" hidden="1" x14ac:dyDescent="0.2">
      <c r="A151" s="30" t="s">
        <v>160</v>
      </c>
      <c r="B151" s="32" t="s">
        <v>161</v>
      </c>
      <c r="C151" s="31" t="s">
        <v>145</v>
      </c>
    </row>
    <row r="152" spans="1:3" ht="30" hidden="1" x14ac:dyDescent="0.2">
      <c r="A152" s="30" t="s">
        <v>162</v>
      </c>
      <c r="B152" s="32" t="s">
        <v>163</v>
      </c>
      <c r="C152" s="31" t="s">
        <v>145</v>
      </c>
    </row>
    <row r="153" spans="1:3" hidden="1" x14ac:dyDescent="0.2">
      <c r="A153" s="30" t="s">
        <v>164</v>
      </c>
      <c r="B153" s="30" t="s">
        <v>165</v>
      </c>
      <c r="C153" s="31" t="s">
        <v>145</v>
      </c>
    </row>
    <row r="154" spans="1:3" hidden="1" x14ac:dyDescent="0.2">
      <c r="A154" s="30" t="s">
        <v>166</v>
      </c>
      <c r="B154" s="30" t="s">
        <v>167</v>
      </c>
      <c r="C154" s="31" t="s">
        <v>145</v>
      </c>
    </row>
    <row r="155" spans="1:3" hidden="1" x14ac:dyDescent="0.2">
      <c r="A155" s="30" t="s">
        <v>168</v>
      </c>
      <c r="B155" s="30" t="s">
        <v>169</v>
      </c>
      <c r="C155" s="31" t="s">
        <v>145</v>
      </c>
    </row>
    <row r="156" spans="1:3" hidden="1" x14ac:dyDescent="0.2">
      <c r="A156" s="30" t="s">
        <v>143</v>
      </c>
      <c r="B156" s="32" t="s">
        <v>170</v>
      </c>
      <c r="C156" s="31" t="s">
        <v>145</v>
      </c>
    </row>
    <row r="157" spans="1:3" hidden="1" x14ac:dyDescent="0.2">
      <c r="A157" s="30" t="s">
        <v>171</v>
      </c>
      <c r="B157" s="32" t="s">
        <v>73</v>
      </c>
      <c r="C157" s="31" t="s">
        <v>145</v>
      </c>
    </row>
    <row r="158" spans="1:3" hidden="1" x14ac:dyDescent="0.2">
      <c r="A158" s="30" t="s">
        <v>172</v>
      </c>
      <c r="B158" s="32" t="s">
        <v>74</v>
      </c>
      <c r="C158" s="31" t="s">
        <v>145</v>
      </c>
    </row>
    <row r="159" spans="1:3" hidden="1" x14ac:dyDescent="0.2">
      <c r="A159" s="30" t="s">
        <v>171</v>
      </c>
      <c r="B159" s="30" t="s">
        <v>173</v>
      </c>
      <c r="C159" s="31" t="s">
        <v>145</v>
      </c>
    </row>
    <row r="160" spans="1:3" hidden="1" x14ac:dyDescent="0.2">
      <c r="A160" s="30" t="s">
        <v>172</v>
      </c>
      <c r="B160" s="30" t="s">
        <v>174</v>
      </c>
      <c r="C160" s="31" t="s">
        <v>145</v>
      </c>
    </row>
    <row r="161" spans="1:3" ht="15.75" hidden="1" x14ac:dyDescent="0.25">
      <c r="A161" s="30"/>
      <c r="B161" s="33" t="s">
        <v>175</v>
      </c>
      <c r="C161" s="34"/>
    </row>
    <row r="162" spans="1:3" hidden="1" x14ac:dyDescent="0.2">
      <c r="A162" s="30"/>
      <c r="B162" s="30" t="s">
        <v>176</v>
      </c>
      <c r="C162" s="31" t="s">
        <v>0</v>
      </c>
    </row>
    <row r="163" spans="1:3" ht="31.5" hidden="1" x14ac:dyDescent="0.25">
      <c r="A163" s="35"/>
      <c r="B163" s="36" t="s">
        <v>177</v>
      </c>
      <c r="C163" s="37" t="s">
        <v>145</v>
      </c>
    </row>
    <row r="164" spans="1:3" ht="31.5" hidden="1" thickBot="1" x14ac:dyDescent="0.3">
      <c r="A164" s="38"/>
      <c r="B164" s="39" t="s">
        <v>178</v>
      </c>
      <c r="C164" s="40" t="s">
        <v>145</v>
      </c>
    </row>
    <row r="165" spans="1:3" hidden="1" x14ac:dyDescent="0.2">
      <c r="A165" s="26"/>
      <c r="B165" s="41"/>
      <c r="C165" s="27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2021-01-12T01:54:29Z</dcterms:created>
  <dcterms:modified xsi:type="dcterms:W3CDTF">2021-03-09T02:03:56Z</dcterms:modified>
</cp:coreProperties>
</file>