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317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95" i="1"/>
  <c r="C196"/>
  <c r="C12"/>
  <c r="C189"/>
  <c r="C38"/>
  <c r="C66"/>
  <c r="C191"/>
  <c r="C57"/>
  <c r="C54"/>
  <c r="C47"/>
  <c r="C26"/>
  <c r="C18"/>
</calcChain>
</file>

<file path=xl/sharedStrings.xml><?xml version="1.0" encoding="utf-8"?>
<sst xmlns="http://schemas.openxmlformats.org/spreadsheetml/2006/main" count="304" uniqueCount="253">
  <si>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</si>
  <si>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</si>
  <si>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</si>
  <si>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</si>
  <si>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</si>
  <si>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</si>
  <si>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</si>
  <si>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</si>
  <si>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</si>
  <si>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</si>
  <si>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п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</si>
  <si>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</si>
  <si>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</si>
  <si>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</si>
  <si>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</si>
  <si>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</si>
  <si>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</si>
  <si>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</si>
  <si>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</si>
  <si>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</si>
  <si>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Очистка подвала от мусора</t>
  </si>
  <si>
    <t>Техническое содержание лифтов</t>
  </si>
  <si>
    <t>ПТО лифтов</t>
  </si>
  <si>
    <t>Обследование лифтов, отслуживших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</si>
  <si>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</si>
  <si>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</si>
  <si>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</si>
  <si>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</si>
  <si>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</si>
  <si>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</si>
  <si>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</si>
  <si>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</si>
  <si>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</si>
  <si>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</si>
  <si>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</si>
  <si>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</si>
  <si>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</si>
  <si>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</si>
  <si>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</si>
  <si>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</si>
  <si>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</si>
  <si>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</si>
  <si>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</si>
  <si>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</si>
  <si>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</si>
  <si>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</si>
  <si>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</si>
  <si>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</si>
  <si>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</si>
  <si>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</si>
  <si>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</si>
  <si>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</si>
  <si>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</si>
  <si>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</si>
  <si>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</si>
  <si>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</si>
  <si>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</si>
  <si>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</si>
  <si>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</si>
  <si>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</si>
  <si>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</si>
  <si>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</si>
  <si>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</si>
  <si>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</si>
  <si>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</si>
  <si>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</si>
  <si>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</si>
  <si>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</si>
  <si>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</si>
  <si>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</si>
  <si>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</si>
  <si>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</si>
  <si>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</si>
  <si>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</si>
  <si>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</si>
  <si>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</si>
  <si>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</si>
  <si>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</si>
  <si>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</si>
  <si>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</si>
  <si>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</si>
  <si>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Текущий ремонт электрооборудования (непредвиденные работы)</t>
  </si>
  <si>
    <t>замена энергосберегающего патрона на лестничном марше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</si>
  <si>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</si>
  <si>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</si>
  <si>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патрона энергосберегающего на лестничном марше</t>
  </si>
  <si>
    <t>Текущий ремонт санитарнотехнического оборудования (непредвиденные работы)</t>
  </si>
  <si>
    <t>установка хомута на стояке ХВС (кв.20)</t>
  </si>
  <si>
    <t>устранение свища на стояке ХВС (кв.20)</t>
  </si>
  <si>
    <t>замена участка стояка ХВС Ду 25 мм(кв.18,24):</t>
  </si>
  <si>
    <t>а</t>
  </si>
  <si>
    <t>смена участка трубы Ду 25*3,2</t>
  </si>
  <si>
    <t>б</t>
  </si>
  <si>
    <t>сварочные работы</t>
  </si>
  <si>
    <t>установка хомута на стояке ХВС (кв.№№12,22)</t>
  </si>
  <si>
    <t>установка хомутов  на стояках ХВС (кв.6,20)</t>
  </si>
  <si>
    <t>устранение свищей на стояке ГВС (кв.46)</t>
  </si>
  <si>
    <t>замена вентиля Ду 20 мм на стояке ГВС (стояк кв.46)</t>
  </si>
  <si>
    <t>герметизация примыканий силиконовым герметиком (ст.кв.46)</t>
  </si>
  <si>
    <t>замена сбросного вентиля Ду 15 мм на стояке ГВС (стояк кв.№46)</t>
  </si>
  <si>
    <t>замена участка стояка ХВС Ду 32 мм (подвал-квартира №12) с заменой вентиля и сборки на стояке:</t>
  </si>
  <si>
    <t>установка крана шарового RP-371 Ду 32 мм вн/вн</t>
  </si>
  <si>
    <t>установка сгона Ду 32 мм</t>
  </si>
  <si>
    <t>в</t>
  </si>
  <si>
    <t>установка муфты стальной Ду 32 мм</t>
  </si>
  <si>
    <t>установка контрогайки Ду 32 мм</t>
  </si>
  <si>
    <t>установка резьбы Ду 15 мм</t>
  </si>
  <si>
    <t>устройство трубы стекловолокно Ду 32 (PN20)</t>
  </si>
  <si>
    <t>устройство трубы PPRC 40 (PN 20)</t>
  </si>
  <si>
    <t>установка тройника PPRC 32*20*32</t>
  </si>
  <si>
    <t>установка тройника PPRC 40*20*40</t>
  </si>
  <si>
    <t>установка муфты PPRC c НР 40*1 4/4"</t>
  </si>
  <si>
    <t>установка муфты PPRC c ВР 32*1"</t>
  </si>
  <si>
    <t>установка муфты PPRC 40*32</t>
  </si>
  <si>
    <t>о</t>
  </si>
  <si>
    <t>установка муфты PPRC40</t>
  </si>
  <si>
    <t>установка резьбы Ду 25 мм</t>
  </si>
  <si>
    <t>р</t>
  </si>
  <si>
    <t>установка резьбы Ду 32 мм</t>
  </si>
  <si>
    <t>с</t>
  </si>
  <si>
    <t>герметизация примыканий силиконовым герметиком</t>
  </si>
  <si>
    <t>т</t>
  </si>
  <si>
    <t>замена вентиля Ду 25 мм на обратном трубопроводе ГВС в ИТП с отжигом</t>
  </si>
  <si>
    <t>герметизация примыканий силиконовым герметиком в ИТП</t>
  </si>
  <si>
    <t>замена сбросного вентиля Ду 15 мм на стояке ХВС (стояк кв.№ 6)</t>
  </si>
  <si>
    <t>герметизация примыканий силиконовым герметиком (ст.кв.№ 6)</t>
  </si>
  <si>
    <t>замена участка стояка ХВС Ду 32 мм (кв.40,46):</t>
  </si>
  <si>
    <t>устройство трубы PPRC 32 (PN 20)</t>
  </si>
  <si>
    <t>установка муфты PPRC c НР 20*1/2"</t>
  </si>
  <si>
    <t>устройство трубы PPRC 20 (PN 20)</t>
  </si>
  <si>
    <t>установка хомута на стояке ХВС (кв.№№22,27)</t>
  </si>
  <si>
    <t>замена участка стояка ХВС Ду 32 мм (кв.№15)</t>
  </si>
  <si>
    <t>замена участка стояка ХВС Ду 25 мм (кв.№28,34)</t>
  </si>
  <si>
    <t>замена участка стояка ХВС Ду 32 мм (подвал-квартира № 4) с заменой вентиля и сборки на стояке:</t>
  </si>
  <si>
    <t>устройство трубы PPRC 32мм</t>
  </si>
  <si>
    <t>устройство трубы PPRC 20мм</t>
  </si>
  <si>
    <t>устройство муфты разъемной PPRC c BP 32*1"</t>
  </si>
  <si>
    <t>устройство муфты  PPRC c BP 32*1"</t>
  </si>
  <si>
    <t>устройство тройника PPRC 32*20*32</t>
  </si>
  <si>
    <t>устройство резьбы Ду 25 мм накатная</t>
  </si>
  <si>
    <t>установка крана шарового Ду 25 мм</t>
  </si>
  <si>
    <t>установка крана шарового Ду 25 мм 11Б27п1 вн/вн бабочка</t>
  </si>
  <si>
    <t>установка резьбы</t>
  </si>
  <si>
    <t>установка сгона Ду 25 мм накатная резьбы</t>
  </si>
  <si>
    <t>устройство муфты стальной Ду 25 мм</t>
  </si>
  <si>
    <t>установка контргайки Ду 25 мм</t>
  </si>
  <si>
    <t>замена участка стояка ХВС Ду 32 мм )кв.№№2,8) с заменой вводного вентиля в квартире № 8:</t>
  </si>
  <si>
    <t>смена участка трубы стекловолокно 20 (PN 25)</t>
  </si>
  <si>
    <t>смена участка трубы PPRC 32(PN 20)</t>
  </si>
  <si>
    <t>смена муфты разъемной PPRC c BP 32*1</t>
  </si>
  <si>
    <t>смена муфты PPRC 32</t>
  </si>
  <si>
    <t>смена муфты  PPRC c HP 20*1/2"</t>
  </si>
  <si>
    <t>смена тройника PPRC 32*20*32</t>
  </si>
  <si>
    <t>смена крана шарового Giacomini Ду 15 мм</t>
  </si>
  <si>
    <t>установка фильтра грубой очистки Ду 15 мм</t>
  </si>
  <si>
    <t>смена резьбы Ду 25 мм</t>
  </si>
  <si>
    <t>установка узла подключения в/счетчика</t>
  </si>
  <si>
    <t>герметизация примыканий силиуконовым герметиком</t>
  </si>
  <si>
    <t>очистка подвальных козырьков от снега толщ.более 50см</t>
  </si>
  <si>
    <t xml:space="preserve">осмотр чердака на наличие течи кровли </t>
  </si>
  <si>
    <t>очистка подъездного козырька от снега с перекидыванием в валы, толщ.более  1 м</t>
  </si>
  <si>
    <t>укрепление обналички (т.дв)</t>
  </si>
  <si>
    <t>осмотр чердака на наличие течи кровли</t>
  </si>
  <si>
    <t>слив воды в местах протекания кровли</t>
  </si>
  <si>
    <t>установка мешков под воду в местах протекания кровли (чердак)</t>
  </si>
  <si>
    <t>осмотр чердака на наличие течи, слив воды</t>
  </si>
  <si>
    <t>открытие продухов</t>
  </si>
  <si>
    <t xml:space="preserve">осмотр чердака на наличие течи и слив воды </t>
  </si>
  <si>
    <t xml:space="preserve">осмотр чердака на наличие течей с кровли и слив воды </t>
  </si>
  <si>
    <t>Ремонт межпанельных швов кв.41</t>
  </si>
  <si>
    <t>открытие и закрытие окон в МОП для мытья</t>
  </si>
  <si>
    <t>осмотр чердака на наличие течей и слив воды</t>
  </si>
  <si>
    <t>смена колеса на контейнерной тележке</t>
  </si>
  <si>
    <t>заделка штраб в стене и на полу кухни после замены стояка ХВС (кв.№4)с заменой ДВП 1,55*0,32 СМЕТА</t>
  </si>
  <si>
    <t>Ремонт примыкания козырька лоджий кв.52</t>
  </si>
  <si>
    <t>Ремонт козырька лоджий кв.53</t>
  </si>
  <si>
    <t>закрытие дверных полотен на общих балконах</t>
  </si>
  <si>
    <t>закрытие продухов</t>
  </si>
  <si>
    <t>Замена входной двери</t>
  </si>
  <si>
    <t>установка домофонного оборудования</t>
  </si>
  <si>
    <t>осмотр чердака на наличие течей с кровли</t>
  </si>
  <si>
    <t>закрытие продухов в фундаменте (повторно)</t>
  </si>
  <si>
    <t>срезка арматуры бордюрного камня</t>
  </si>
  <si>
    <t>переустановка ограждения на площадке выкатки контейнера с установкой арматуры Ду 12мм (сварочные работы)</t>
  </si>
  <si>
    <t>укрепление шпингалета тамб.дв</t>
  </si>
  <si>
    <t>замена притворной планки на двери тамбура</t>
  </si>
  <si>
    <t>установка пружины на тамб.дв</t>
  </si>
  <si>
    <t>изготовление и устройство свесов на козырек тамбура ((0,13*1,0*7 штук,0,17*1,0м*2штуки)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</si>
  <si>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</si>
  <si>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</si>
  <si>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</si>
  <si>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по управлению и обслуживанию</t>
  </si>
  <si>
    <t>МКД по ул.Молодежная 9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</si>
  <si>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</si>
  <si>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</si>
  <si>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</si>
  <si>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>установка угольника PPRC 40/90</t>
    </r>
    <r>
      <rPr>
        <vertAlign val="superscript"/>
        <sz val="12"/>
        <rFont val="Arial"/>
        <family val="2"/>
        <charset val="204"/>
      </rPr>
      <t>o</t>
    </r>
  </si>
  <si>
    <r>
      <t>установка угольника PPRC 20/90</t>
    </r>
    <r>
      <rPr>
        <vertAlign val="superscript"/>
        <sz val="12"/>
        <rFont val="Arial"/>
        <family val="2"/>
        <charset val="204"/>
      </rPr>
      <t>o</t>
    </r>
  </si>
  <si>
    <r>
      <t>устройство угольника PPRC 32/90</t>
    </r>
    <r>
      <rPr>
        <vertAlign val="superscript"/>
        <sz val="12"/>
        <rFont val="Arial"/>
        <family val="2"/>
        <charset val="204"/>
      </rPr>
      <t xml:space="preserve">0 </t>
    </r>
  </si>
  <si>
    <r>
      <t>устройство угольника PPRC 32/45</t>
    </r>
    <r>
      <rPr>
        <vertAlign val="superscript"/>
        <sz val="12"/>
        <rFont val="Arial"/>
        <family val="2"/>
        <charset val="204"/>
      </rPr>
      <t xml:space="preserve">0 </t>
    </r>
  </si>
  <si>
    <r>
      <t>смена угольника PPRC 20/90</t>
    </r>
    <r>
      <rPr>
        <vertAlign val="superscript"/>
        <sz val="12"/>
        <rFont val="Arial"/>
        <family val="2"/>
        <charset val="204"/>
      </rPr>
      <t>0</t>
    </r>
  </si>
  <si>
    <t>устройство покрытия козырька тамбура с установкой системы водоотведения (СМЕТА)</t>
  </si>
  <si>
    <t>устройство свесов на козырек тамбура (заказ)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</si>
  <si>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</si>
  <si>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</si>
  <si>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</si>
  <si>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</si>
  <si>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заделка отверстия в плите перекрытия кв. № 2,8 после замены стояка ХВС</t>
  </si>
  <si>
    <t>Дезинфекция, дверей,  почтовых ящиков, перил</t>
  </si>
  <si>
    <t>Диспетчерское обслуживание</t>
  </si>
  <si>
    <t>1.4.</t>
  </si>
  <si>
    <t>1.5.</t>
  </si>
  <si>
    <t>1.6.</t>
  </si>
  <si>
    <t>1.7.</t>
  </si>
  <si>
    <t>1.8.</t>
  </si>
  <si>
    <t>1.9.</t>
  </si>
  <si>
    <t>1.10.</t>
  </si>
  <si>
    <t>1.11.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</si>
  <si>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</si>
  <si>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</si>
  <si>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</si>
  <si>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</si>
  <si>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</si>
  <si>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</si>
  <si>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</si>
  <si>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</si>
  <si>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</si>
  <si>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4. Подготовка многоквартирного дома к сезонной эксплуатации</t>
  </si>
  <si>
    <t>4.5.</t>
  </si>
  <si>
    <t>4.6.</t>
  </si>
  <si>
    <t>4.7.</t>
  </si>
  <si>
    <t xml:space="preserve">   5. Проведение технических осмотров и мелкий ремонт</t>
  </si>
  <si>
    <t>5.1.</t>
  </si>
  <si>
    <t>5.2.</t>
  </si>
  <si>
    <t>5.3.</t>
  </si>
  <si>
    <t>5.4.</t>
  </si>
  <si>
    <t>6.1</t>
  </si>
  <si>
    <t>8.</t>
  </si>
  <si>
    <t>9.2.</t>
  </si>
  <si>
    <t>9.3.</t>
  </si>
  <si>
    <t>9.4.</t>
  </si>
  <si>
    <t>9.5.</t>
  </si>
  <si>
    <t>10.1.</t>
  </si>
  <si>
    <t xml:space="preserve"> 9. Поверка и обслуживание общедомовых приборов учета.</t>
  </si>
  <si>
    <t xml:space="preserve">            ИТОГО по п. 6 :</t>
  </si>
  <si>
    <t xml:space="preserve">  10. Текущий ремонт</t>
  </si>
  <si>
    <t>10.2.</t>
  </si>
  <si>
    <t>10.3</t>
  </si>
  <si>
    <t>Текущий ремонт  конструкт.элементов (непредвиденные работы)</t>
  </si>
  <si>
    <t xml:space="preserve">            ИТОГО по п. 10 :</t>
  </si>
  <si>
    <t>11</t>
  </si>
  <si>
    <t>12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</si>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</sst>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2" fontId="7" fillId="0" borderId="1" xfId="0" applyNumberFormat="1" applyFont="1" applyFill="1" applyBorder="1" applyAlignment="1"/>
    <xf numFmtId="2" fontId="2" fillId="0" borderId="9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showRowColHeaders="0" tabSelected="1" topLeftCell="A112" workbookViewId="0">
      <selection activeCell="G185" sqref="G185"/>
    </sheetView>
  </sheetViews>
  <sheetFormatPr defaultColWidth="9.109375" defaultRowHeight="15"/>
  <cols>
    <col min="1" max="1" width="5.33203125" style="30" customWidth="1"/>
    <col min="2" max="2" width="76.33203125" style="29" customWidth="1"/>
    <col min="3" max="3" width="15.33203125" style="30" customWidth="1"/>
    <col min="4" max="4" width="10" style="29" bestFit="1" customWidth="1"/>
    <col min="5" max="201" width="9.109375" style="29"/>
    <col min="202" max="202" width="5.33203125" style="29" customWidth="1"/>
    <col min="203" max="203" width="46" style="29" customWidth="1"/>
    <col min="204" max="208" width="9.33203125" style="29" customWidth="1"/>
    <col min="209" max="209" width="12.88671875" style="29" customWidth="1"/>
    <col min="210" max="213" width="9.33203125" style="29" customWidth="1"/>
    <col min="214" max="229" width="8.88671875" style="29" customWidth="1"/>
    <col min="230" max="233" width="9.109375" style="29"/>
    <col min="234" max="234" width="10.109375" style="29" customWidth="1"/>
    <col min="235" max="16384" width="9.109375" style="29"/>
  </cols>
  <sheetData>
    <row r="1" spans="1:3" s="1" customFormat="1" ht="15.6">
      <c r="A1" s="46" t="s">
        <v>194</v>
      </c>
      <c r="B1" s="46"/>
      <c r="C1" s="5"/>
    </row>
    <row r="2" spans="1:3" s="1" customFormat="1" ht="15.6">
      <c r="A2" s="46" t="s">
        <v>191</v>
      </c>
      <c r="B2" s="46"/>
      <c r="C2" s="5"/>
    </row>
    <row r="3" spans="1:3" s="1" customFormat="1" ht="15.6">
      <c r="A3" s="46" t="s">
        <v>192</v>
      </c>
      <c r="B3" s="46"/>
      <c r="C3" s="5"/>
    </row>
    <row r="4" spans="1:3" s="1" customFormat="1" ht="15.6">
      <c r="A4" s="6"/>
      <c r="B4" s="6"/>
      <c r="C4" s="5"/>
    </row>
    <row r="5" spans="1:3" s="4" customFormat="1" ht="15.6">
      <c r="A5" s="7"/>
      <c r="B5" s="8" t="s">
        <v>195</v>
      </c>
      <c r="C5" s="31">
        <v>-62117.482419999928</v>
      </c>
    </row>
    <row r="6" spans="1:3" s="4" customFormat="1" ht="15.6">
      <c r="A6" s="9"/>
      <c r="B6" s="8" t="s">
        <v>193</v>
      </c>
      <c r="C6" s="32"/>
    </row>
    <row r="7" spans="1:3" s="4" customFormat="1" ht="30">
      <c r="A7" s="37" t="s">
        <v>11</v>
      </c>
      <c r="B7" s="2" t="s">
        <v>12</v>
      </c>
      <c r="C7" s="21">
        <v>20368.218000000001</v>
      </c>
    </row>
    <row r="8" spans="1:3" s="4" customFormat="1" ht="15.6">
      <c r="A8" s="37" t="s">
        <v>15</v>
      </c>
      <c r="B8" s="2" t="s">
        <v>13</v>
      </c>
      <c r="C8" s="21">
        <v>25428.648000000001</v>
      </c>
    </row>
    <row r="9" spans="1:3" s="4" customFormat="1" ht="15.6">
      <c r="A9" s="37" t="s">
        <v>18</v>
      </c>
      <c r="B9" s="2" t="s">
        <v>14</v>
      </c>
      <c r="C9" s="21">
        <v>5433.3440000000001</v>
      </c>
    </row>
    <row r="10" spans="1:3" s="4" customFormat="1" ht="15.6">
      <c r="A10" s="37" t="s">
        <v>210</v>
      </c>
      <c r="B10" s="2" t="s">
        <v>16</v>
      </c>
      <c r="C10" s="21">
        <v>12654.72</v>
      </c>
    </row>
    <row r="11" spans="1:3" s="4" customFormat="1" ht="15.6">
      <c r="A11" s="37" t="s">
        <v>211</v>
      </c>
      <c r="B11" s="2" t="s">
        <v>17</v>
      </c>
      <c r="C11" s="21">
        <v>29802.672000000002</v>
      </c>
    </row>
    <row r="12" spans="1:3" s="4" customFormat="1" ht="45">
      <c r="A12" s="37" t="s">
        <v>212</v>
      </c>
      <c r="B12" s="2" t="s">
        <v>19</v>
      </c>
      <c r="C12" s="21">
        <f>10216.2958-575</f>
        <v>9641.2957999999999</v>
      </c>
    </row>
    <row r="13" spans="1:3" s="4" customFormat="1" ht="15.6">
      <c r="A13" s="37" t="s">
        <v>213</v>
      </c>
      <c r="B13" s="2" t="s">
        <v>208</v>
      </c>
      <c r="C13" s="21">
        <v>572</v>
      </c>
    </row>
    <row r="14" spans="1:3" s="4" customFormat="1" ht="15.6">
      <c r="A14" s="37" t="s">
        <v>214</v>
      </c>
      <c r="B14" s="2" t="s">
        <v>20</v>
      </c>
      <c r="C14" s="21">
        <v>1370.8879999999999</v>
      </c>
    </row>
    <row r="15" spans="1:3" s="4" customFormat="1" ht="15.6">
      <c r="A15" s="37" t="s">
        <v>215</v>
      </c>
      <c r="B15" s="2" t="s">
        <v>21</v>
      </c>
      <c r="C15" s="21">
        <v>51300</v>
      </c>
    </row>
    <row r="16" spans="1:3" s="4" customFormat="1" ht="15.6">
      <c r="A16" s="37" t="s">
        <v>216</v>
      </c>
      <c r="B16" s="2" t="s">
        <v>22</v>
      </c>
      <c r="C16" s="21">
        <v>4950</v>
      </c>
    </row>
    <row r="17" spans="1:3" s="4" customFormat="1" ht="15.6">
      <c r="A17" s="37" t="s">
        <v>217</v>
      </c>
      <c r="B17" s="2" t="s">
        <v>23</v>
      </c>
      <c r="C17" s="21">
        <v>21980</v>
      </c>
    </row>
    <row r="18" spans="1:3" s="4" customFormat="1" ht="15.6">
      <c r="A18" s="38"/>
      <c r="B18" s="11" t="s">
        <v>24</v>
      </c>
      <c r="C18" s="33">
        <f>SUM(C7:C17)</f>
        <v>183501.78580000001</v>
      </c>
    </row>
    <row r="19" spans="1:3" s="4" customFormat="1" ht="15.6">
      <c r="A19" s="3"/>
      <c r="B19" s="12" t="s">
        <v>25</v>
      </c>
      <c r="C19" s="34"/>
    </row>
    <row r="20" spans="1:3" s="4" customFormat="1">
      <c r="A20" s="3" t="s">
        <v>26</v>
      </c>
      <c r="B20" s="2" t="s">
        <v>27</v>
      </c>
      <c r="C20" s="35">
        <v>1983.36</v>
      </c>
    </row>
    <row r="21" spans="1:3" s="14" customFormat="1" ht="21" customHeight="1">
      <c r="A21" s="3" t="s">
        <v>28</v>
      </c>
      <c r="B21" s="2" t="s">
        <v>29</v>
      </c>
      <c r="C21" s="21">
        <v>2446.0799999999995</v>
      </c>
    </row>
    <row r="22" spans="1:3" s="4" customFormat="1">
      <c r="A22" s="3" t="s">
        <v>30</v>
      </c>
      <c r="B22" s="2" t="s">
        <v>31</v>
      </c>
      <c r="C22" s="35">
        <v>11074.3776</v>
      </c>
    </row>
    <row r="23" spans="1:3" s="4" customFormat="1">
      <c r="A23" s="3" t="s">
        <v>32</v>
      </c>
      <c r="B23" s="2" t="s">
        <v>33</v>
      </c>
      <c r="C23" s="35">
        <v>358.92</v>
      </c>
    </row>
    <row r="24" spans="1:3" s="4" customFormat="1">
      <c r="A24" s="3" t="s">
        <v>34</v>
      </c>
      <c r="B24" s="2" t="s">
        <v>35</v>
      </c>
      <c r="C24" s="35">
        <v>2350.8450000000003</v>
      </c>
    </row>
    <row r="25" spans="1:3" s="4" customFormat="1">
      <c r="A25" s="3" t="s">
        <v>36</v>
      </c>
      <c r="B25" s="2" t="s">
        <v>37</v>
      </c>
      <c r="C25" s="35">
        <v>141.12</v>
      </c>
    </row>
    <row r="26" spans="1:3" s="4" customFormat="1" ht="15.6">
      <c r="A26" s="10"/>
      <c r="B26" s="11" t="s">
        <v>38</v>
      </c>
      <c r="C26" s="33">
        <f>SUM(C20:C25)</f>
        <v>18354.702599999997</v>
      </c>
    </row>
    <row r="27" spans="1:3" s="4" customFormat="1" ht="15.6">
      <c r="A27" s="15"/>
      <c r="B27" s="16" t="s">
        <v>39</v>
      </c>
      <c r="C27" s="17"/>
    </row>
    <row r="28" spans="1:3" s="4" customFormat="1" ht="15.6">
      <c r="A28" s="37" t="s">
        <v>51</v>
      </c>
      <c r="B28" s="2" t="s">
        <v>40</v>
      </c>
      <c r="C28" s="21">
        <v>6235.74</v>
      </c>
    </row>
    <row r="29" spans="1:3" s="4" customFormat="1" ht="15.6">
      <c r="A29" s="37" t="s">
        <v>218</v>
      </c>
      <c r="B29" s="2" t="s">
        <v>41</v>
      </c>
      <c r="C29" s="21">
        <v>4598.5280000000002</v>
      </c>
    </row>
    <row r="30" spans="1:3" s="4" customFormat="1" ht="15.6">
      <c r="A30" s="37" t="s">
        <v>219</v>
      </c>
      <c r="B30" s="2" t="s">
        <v>42</v>
      </c>
      <c r="C30" s="21">
        <v>3264.096</v>
      </c>
    </row>
    <row r="31" spans="1:3" s="4" customFormat="1" ht="15.6">
      <c r="A31" s="37" t="s">
        <v>220</v>
      </c>
      <c r="B31" s="2" t="s">
        <v>43</v>
      </c>
      <c r="C31" s="21">
        <v>1111.8</v>
      </c>
    </row>
    <row r="32" spans="1:3" s="4" customFormat="1" ht="15.6">
      <c r="A32" s="37" t="s">
        <v>221</v>
      </c>
      <c r="B32" s="2" t="s">
        <v>44</v>
      </c>
      <c r="C32" s="21">
        <v>8752.7879999999986</v>
      </c>
    </row>
    <row r="33" spans="1:3" s="4" customFormat="1" ht="15.6">
      <c r="A33" s="37" t="s">
        <v>222</v>
      </c>
      <c r="B33" s="2" t="s">
        <v>45</v>
      </c>
      <c r="C33" s="21">
        <v>10219.77</v>
      </c>
    </row>
    <row r="34" spans="1:3" s="4" customFormat="1" ht="30">
      <c r="A34" s="37" t="s">
        <v>223</v>
      </c>
      <c r="B34" s="2" t="s">
        <v>46</v>
      </c>
      <c r="C34" s="21">
        <v>1266.1110000000001</v>
      </c>
    </row>
    <row r="35" spans="1:3" s="4" customFormat="1" ht="30">
      <c r="A35" s="37" t="s">
        <v>224</v>
      </c>
      <c r="B35" s="2" t="s">
        <v>47</v>
      </c>
      <c r="C35" s="21">
        <v>2193.4079999999999</v>
      </c>
    </row>
    <row r="36" spans="1:3" s="4" customFormat="1" ht="30">
      <c r="A36" s="37" t="s">
        <v>225</v>
      </c>
      <c r="B36" s="2" t="s">
        <v>48</v>
      </c>
      <c r="C36" s="21">
        <v>5545.9519999999993</v>
      </c>
    </row>
    <row r="37" spans="1:3" s="4" customFormat="1" ht="15.6">
      <c r="A37" s="37" t="s">
        <v>226</v>
      </c>
      <c r="B37" s="2" t="s">
        <v>49</v>
      </c>
      <c r="C37" s="21">
        <v>929.01599999999996</v>
      </c>
    </row>
    <row r="38" spans="1:3" s="4" customFormat="1" ht="15.6">
      <c r="A38" s="10"/>
      <c r="B38" s="11" t="s">
        <v>50</v>
      </c>
      <c r="C38" s="33">
        <f>SUM(C28:C37)</f>
        <v>44117.208999999995</v>
      </c>
    </row>
    <row r="39" spans="1:3" s="4" customFormat="1" ht="15.6">
      <c r="A39" s="15"/>
      <c r="B39" s="16" t="s">
        <v>227</v>
      </c>
      <c r="C39" s="17"/>
    </row>
    <row r="40" spans="1:3" s="4" customFormat="1" ht="30">
      <c r="A40" s="37" t="s">
        <v>59</v>
      </c>
      <c r="B40" s="2" t="s">
        <v>52</v>
      </c>
      <c r="C40" s="3"/>
    </row>
    <row r="41" spans="1:3" s="4" customFormat="1" ht="15.6">
      <c r="A41" s="37" t="s">
        <v>61</v>
      </c>
      <c r="B41" s="2" t="s">
        <v>53</v>
      </c>
      <c r="C41" s="21">
        <v>37735.22</v>
      </c>
    </row>
    <row r="42" spans="1:3" s="4" customFormat="1" ht="15.6">
      <c r="A42" s="37" t="s">
        <v>63</v>
      </c>
      <c r="B42" s="2" t="s">
        <v>54</v>
      </c>
      <c r="C42" s="21">
        <v>22075.690000000002</v>
      </c>
    </row>
    <row r="43" spans="1:3" s="4" customFormat="1" ht="15.6">
      <c r="A43" s="37" t="s">
        <v>65</v>
      </c>
      <c r="B43" s="2" t="s">
        <v>55</v>
      </c>
      <c r="C43" s="21">
        <v>813.39</v>
      </c>
    </row>
    <row r="44" spans="1:3" s="4" customFormat="1" ht="15.6">
      <c r="A44" s="37" t="s">
        <v>228</v>
      </c>
      <c r="B44" s="2" t="s">
        <v>56</v>
      </c>
      <c r="C44" s="21">
        <v>11687.13</v>
      </c>
    </row>
    <row r="45" spans="1:3" s="4" customFormat="1" ht="15.6">
      <c r="A45" s="37" t="s">
        <v>229</v>
      </c>
      <c r="B45" s="2" t="s">
        <v>57</v>
      </c>
      <c r="C45" s="21">
        <v>8186.08</v>
      </c>
    </row>
    <row r="46" spans="1:3" s="4" customFormat="1" ht="15.6">
      <c r="A46" s="37" t="s">
        <v>230</v>
      </c>
      <c r="B46" s="2" t="s">
        <v>58</v>
      </c>
      <c r="C46" s="21">
        <v>3321.5099999999998</v>
      </c>
    </row>
    <row r="47" spans="1:3" s="4" customFormat="1" ht="15.6">
      <c r="A47" s="10"/>
      <c r="B47" s="11" t="s">
        <v>68</v>
      </c>
      <c r="C47" s="33">
        <f>SUM(C40:C46)</f>
        <v>83819.02</v>
      </c>
    </row>
    <row r="48" spans="1:3" s="4" customFormat="1" ht="15.6">
      <c r="A48" s="15"/>
      <c r="B48" s="16" t="s">
        <v>231</v>
      </c>
      <c r="C48" s="36"/>
    </row>
    <row r="49" spans="1:3" s="4" customFormat="1" ht="30">
      <c r="A49" s="37">
        <v>5</v>
      </c>
      <c r="B49" s="2" t="s">
        <v>60</v>
      </c>
      <c r="C49" s="21">
        <v>5397.4059999999999</v>
      </c>
    </row>
    <row r="50" spans="1:3" s="4" customFormat="1" ht="30">
      <c r="A50" s="37" t="s">
        <v>232</v>
      </c>
      <c r="B50" s="2" t="s">
        <v>62</v>
      </c>
      <c r="C50" s="21">
        <v>21589.624</v>
      </c>
    </row>
    <row r="51" spans="1:3" s="4" customFormat="1" ht="45">
      <c r="A51" s="37" t="s">
        <v>233</v>
      </c>
      <c r="B51" s="2" t="s">
        <v>64</v>
      </c>
      <c r="C51" s="21">
        <v>16192.218000000001</v>
      </c>
    </row>
    <row r="52" spans="1:3" s="4" customFormat="1" ht="15.6">
      <c r="A52" s="37" t="s">
        <v>234</v>
      </c>
      <c r="B52" s="2" t="s">
        <v>66</v>
      </c>
      <c r="C52" s="21">
        <v>1045.3799999999999</v>
      </c>
    </row>
    <row r="53" spans="1:3" s="4" customFormat="1" ht="30">
      <c r="A53" s="37" t="s">
        <v>235</v>
      </c>
      <c r="B53" s="2" t="s">
        <v>67</v>
      </c>
      <c r="C53" s="21">
        <v>13644.204000000002</v>
      </c>
    </row>
    <row r="54" spans="1:3" s="4" customFormat="1" ht="15.6">
      <c r="A54" s="10"/>
      <c r="B54" s="11" t="s">
        <v>70</v>
      </c>
      <c r="C54" s="33">
        <f>SUM(C49:C53)</f>
        <v>57868.831999999995</v>
      </c>
    </row>
    <row r="55" spans="1:3" s="4" customFormat="1" ht="31.2">
      <c r="A55" s="39" t="s">
        <v>71</v>
      </c>
      <c r="B55" s="11" t="s">
        <v>69</v>
      </c>
      <c r="C55" s="21">
        <v>30247.392000000011</v>
      </c>
    </row>
    <row r="56" spans="1:3" s="4" customFormat="1" ht="15.6">
      <c r="A56" s="39" t="s">
        <v>236</v>
      </c>
      <c r="B56" s="11" t="s">
        <v>209</v>
      </c>
      <c r="C56" s="21">
        <v>8548.1760000000013</v>
      </c>
    </row>
    <row r="57" spans="1:3" s="4" customFormat="1" ht="15.6">
      <c r="A57" s="39"/>
      <c r="B57" s="11" t="s">
        <v>244</v>
      </c>
      <c r="C57" s="31">
        <f>SUM(C55:C56)</f>
        <v>38795.568000000014</v>
      </c>
    </row>
    <row r="58" spans="1:3" s="4" customFormat="1" ht="15.6">
      <c r="A58" s="39" t="s">
        <v>73</v>
      </c>
      <c r="B58" s="11" t="s">
        <v>72</v>
      </c>
      <c r="C58" s="31">
        <v>1342.6079999999999</v>
      </c>
    </row>
    <row r="59" spans="1:3" s="4" customFormat="1" ht="15.6">
      <c r="A59" s="39" t="s">
        <v>237</v>
      </c>
      <c r="B59" s="11" t="s">
        <v>74</v>
      </c>
      <c r="C59" s="31">
        <v>1294.08</v>
      </c>
    </row>
    <row r="60" spans="1:3" s="4" customFormat="1" ht="15.6">
      <c r="A60" s="40"/>
      <c r="B60" s="18" t="s">
        <v>243</v>
      </c>
      <c r="C60" s="19"/>
    </row>
    <row r="61" spans="1:3" s="4" customFormat="1">
      <c r="A61" s="41" t="s">
        <v>80</v>
      </c>
      <c r="B61" s="2" t="s">
        <v>75</v>
      </c>
      <c r="C61" s="2">
        <v>4341.8400000000011</v>
      </c>
    </row>
    <row r="62" spans="1:3" s="4" customFormat="1">
      <c r="A62" s="41" t="s">
        <v>238</v>
      </c>
      <c r="B62" s="2" t="s">
        <v>76</v>
      </c>
      <c r="C62" s="2">
        <v>3272.1599999999994</v>
      </c>
    </row>
    <row r="63" spans="1:3" s="4" customFormat="1" ht="30">
      <c r="A63" s="41" t="s">
        <v>239</v>
      </c>
      <c r="B63" s="2" t="s">
        <v>77</v>
      </c>
      <c r="C63" s="2">
        <v>3185.8799999999992</v>
      </c>
    </row>
    <row r="64" spans="1:3" s="4" customFormat="1" ht="30">
      <c r="A64" s="41" t="s">
        <v>240</v>
      </c>
      <c r="B64" s="2" t="s">
        <v>78</v>
      </c>
      <c r="C64" s="2">
        <v>3185.8799999999992</v>
      </c>
    </row>
    <row r="65" spans="1:3" s="4" customFormat="1" ht="45">
      <c r="A65" s="41" t="s">
        <v>241</v>
      </c>
      <c r="B65" s="2" t="s">
        <v>79</v>
      </c>
      <c r="C65" s="2">
        <v>6371.52</v>
      </c>
    </row>
    <row r="66" spans="1:3" s="4" customFormat="1" ht="15.6">
      <c r="A66" s="3"/>
      <c r="B66" s="11" t="s">
        <v>188</v>
      </c>
      <c r="C66" s="11">
        <f>SUM(C61:C65)</f>
        <v>20357.28</v>
      </c>
    </row>
    <row r="67" spans="1:3" s="14" customFormat="1" ht="15.6">
      <c r="B67" s="18" t="s">
        <v>245</v>
      </c>
      <c r="C67" s="5"/>
    </row>
    <row r="68" spans="1:3" s="14" customFormat="1" ht="15.6">
      <c r="A68" s="42" t="s">
        <v>242</v>
      </c>
      <c r="B68" s="11" t="s">
        <v>81</v>
      </c>
      <c r="C68" s="2"/>
    </row>
    <row r="69" spans="1:3" s="14" customFormat="1">
      <c r="A69" s="20"/>
      <c r="B69" s="2" t="s">
        <v>82</v>
      </c>
      <c r="C69" s="2">
        <v>370.31</v>
      </c>
    </row>
    <row r="70" spans="1:3" s="14" customFormat="1">
      <c r="A70" s="20"/>
      <c r="B70" s="2" t="s">
        <v>83</v>
      </c>
      <c r="C70" s="2">
        <v>0</v>
      </c>
    </row>
    <row r="71" spans="1:3" s="14" customFormat="1" ht="30">
      <c r="A71" s="20"/>
      <c r="B71" s="2" t="s">
        <v>84</v>
      </c>
      <c r="C71" s="2">
        <v>0</v>
      </c>
    </row>
    <row r="72" spans="1:3" s="14" customFormat="1">
      <c r="A72" s="20"/>
      <c r="B72" s="2" t="s">
        <v>85</v>
      </c>
      <c r="C72" s="2">
        <v>370.31</v>
      </c>
    </row>
    <row r="73" spans="1:3" s="14" customFormat="1">
      <c r="A73" s="20"/>
      <c r="B73" s="2" t="s">
        <v>85</v>
      </c>
      <c r="C73" s="2">
        <v>370.31</v>
      </c>
    </row>
    <row r="74" spans="1:3" s="14" customFormat="1" ht="31.2">
      <c r="A74" s="42" t="s">
        <v>246</v>
      </c>
      <c r="B74" s="11" t="s">
        <v>86</v>
      </c>
      <c r="C74" s="2"/>
    </row>
    <row r="75" spans="1:3" s="14" customFormat="1">
      <c r="A75" s="20"/>
      <c r="B75" s="21" t="s">
        <v>87</v>
      </c>
      <c r="C75" s="2">
        <v>216.58</v>
      </c>
    </row>
    <row r="76" spans="1:3" s="14" customFormat="1">
      <c r="A76" s="20"/>
      <c r="B76" s="2" t="s">
        <v>88</v>
      </c>
      <c r="C76" s="2">
        <v>663.48</v>
      </c>
    </row>
    <row r="77" spans="1:3" s="14" customFormat="1">
      <c r="A77" s="3"/>
      <c r="B77" s="2" t="s">
        <v>89</v>
      </c>
      <c r="C77" s="2"/>
    </row>
    <row r="78" spans="1:3" s="14" customFormat="1">
      <c r="A78" s="3" t="s">
        <v>90</v>
      </c>
      <c r="B78" s="2" t="s">
        <v>91</v>
      </c>
      <c r="C78" s="2">
        <v>1939.52</v>
      </c>
    </row>
    <row r="79" spans="1:3" s="14" customFormat="1">
      <c r="A79" s="3" t="s">
        <v>92</v>
      </c>
      <c r="B79" s="2" t="s">
        <v>93</v>
      </c>
      <c r="C79" s="2">
        <v>995.22</v>
      </c>
    </row>
    <row r="80" spans="1:3" s="14" customFormat="1">
      <c r="A80" s="20"/>
      <c r="B80" s="2" t="s">
        <v>94</v>
      </c>
      <c r="C80" s="2">
        <v>216.58</v>
      </c>
    </row>
    <row r="81" spans="1:3" s="14" customFormat="1">
      <c r="A81" s="3"/>
      <c r="B81" s="2" t="s">
        <v>95</v>
      </c>
      <c r="C81" s="2">
        <v>216.58</v>
      </c>
    </row>
    <row r="82" spans="1:3" s="14" customFormat="1">
      <c r="A82" s="3"/>
      <c r="B82" s="2" t="s">
        <v>96</v>
      </c>
      <c r="C82" s="2">
        <v>663.48</v>
      </c>
    </row>
    <row r="83" spans="1:3" s="14" customFormat="1">
      <c r="A83" s="3"/>
      <c r="B83" s="2" t="s">
        <v>97</v>
      </c>
      <c r="C83" s="2">
        <v>918.01</v>
      </c>
    </row>
    <row r="84" spans="1:3" s="14" customFormat="1">
      <c r="A84" s="3"/>
      <c r="B84" s="2" t="s">
        <v>98</v>
      </c>
      <c r="C84" s="2">
        <v>20.225999999999999</v>
      </c>
    </row>
    <row r="85" spans="1:3" s="14" customFormat="1">
      <c r="A85" s="3"/>
      <c r="B85" s="2" t="s">
        <v>99</v>
      </c>
      <c r="C85" s="2">
        <v>918.01</v>
      </c>
    </row>
    <row r="86" spans="1:3" s="14" customFormat="1">
      <c r="A86" s="3"/>
      <c r="B86" s="2" t="s">
        <v>98</v>
      </c>
      <c r="C86" s="2">
        <v>20.225999999999999</v>
      </c>
    </row>
    <row r="87" spans="1:3" s="14" customFormat="1" ht="30">
      <c r="A87" s="3"/>
      <c r="B87" s="2" t="s">
        <v>100</v>
      </c>
      <c r="C87" s="2">
        <v>5859.72</v>
      </c>
    </row>
    <row r="88" spans="1:3" s="14" customFormat="1">
      <c r="A88" s="3" t="s">
        <v>90</v>
      </c>
      <c r="B88" s="2" t="s">
        <v>101</v>
      </c>
      <c r="C88" s="2">
        <v>918.01</v>
      </c>
    </row>
    <row r="89" spans="1:3" s="14" customFormat="1">
      <c r="A89" s="3" t="s">
        <v>92</v>
      </c>
      <c r="B89" s="2" t="s">
        <v>102</v>
      </c>
      <c r="C89" s="2">
        <v>215.96</v>
      </c>
    </row>
    <row r="90" spans="1:3" s="14" customFormat="1">
      <c r="A90" s="3" t="s">
        <v>103</v>
      </c>
      <c r="B90" s="2" t="s">
        <v>104</v>
      </c>
      <c r="C90" s="2">
        <v>283.77999999999997</v>
      </c>
    </row>
    <row r="91" spans="1:3" s="14" customFormat="1">
      <c r="A91" s="3" t="s">
        <v>0</v>
      </c>
      <c r="B91" s="2" t="s">
        <v>105</v>
      </c>
      <c r="C91" s="2">
        <v>70.400000000000006</v>
      </c>
    </row>
    <row r="92" spans="1:3" s="14" customFormat="1">
      <c r="A92" s="3" t="s">
        <v>1</v>
      </c>
      <c r="B92" s="2" t="s">
        <v>106</v>
      </c>
      <c r="C92" s="2">
        <v>70.400000000000006</v>
      </c>
    </row>
    <row r="93" spans="1:3" s="14" customFormat="1">
      <c r="A93" s="3" t="s">
        <v>2</v>
      </c>
      <c r="B93" s="2" t="s">
        <v>107</v>
      </c>
      <c r="C93" s="2">
        <v>1000.54</v>
      </c>
    </row>
    <row r="94" spans="1:3" s="14" customFormat="1">
      <c r="A94" s="3" t="s">
        <v>3</v>
      </c>
      <c r="B94" s="2" t="s">
        <v>108</v>
      </c>
      <c r="C94" s="2">
        <v>2001.08</v>
      </c>
    </row>
    <row r="95" spans="1:3" s="14" customFormat="1">
      <c r="A95" s="3" t="s">
        <v>4</v>
      </c>
      <c r="B95" s="2" t="s">
        <v>109</v>
      </c>
      <c r="C95" s="2">
        <v>404.75</v>
      </c>
    </row>
    <row r="96" spans="1:3" s="14" customFormat="1">
      <c r="A96" s="3" t="s">
        <v>5</v>
      </c>
      <c r="B96" s="2" t="s">
        <v>110</v>
      </c>
      <c r="C96" s="2">
        <v>404.75</v>
      </c>
    </row>
    <row r="97" spans="1:3" s="14" customFormat="1" ht="17.399999999999999">
      <c r="A97" s="3" t="s">
        <v>6</v>
      </c>
      <c r="B97" s="2" t="s">
        <v>196</v>
      </c>
      <c r="C97" s="2">
        <v>88.38</v>
      </c>
    </row>
    <row r="98" spans="1:3" s="14" customFormat="1">
      <c r="A98" s="3" t="s">
        <v>7</v>
      </c>
      <c r="B98" s="2" t="s">
        <v>111</v>
      </c>
      <c r="C98" s="2">
        <v>562.08000000000004</v>
      </c>
    </row>
    <row r="99" spans="1:3" s="14" customFormat="1">
      <c r="A99" s="3" t="s">
        <v>8</v>
      </c>
      <c r="B99" s="2" t="s">
        <v>112</v>
      </c>
      <c r="C99" s="2">
        <v>404.75</v>
      </c>
    </row>
    <row r="100" spans="1:3" s="14" customFormat="1">
      <c r="A100" s="3" t="s">
        <v>9</v>
      </c>
      <c r="B100" s="2" t="s">
        <v>113</v>
      </c>
      <c r="C100" s="2">
        <v>404.75</v>
      </c>
    </row>
    <row r="101" spans="1:3" s="14" customFormat="1">
      <c r="A101" s="3" t="s">
        <v>114</v>
      </c>
      <c r="B101" s="2" t="s">
        <v>115</v>
      </c>
      <c r="C101" s="2">
        <v>404.75</v>
      </c>
    </row>
    <row r="102" spans="1:3" s="14" customFormat="1">
      <c r="A102" s="3" t="s">
        <v>10</v>
      </c>
      <c r="B102" s="2" t="s">
        <v>116</v>
      </c>
      <c r="C102" s="2">
        <v>70.400000000000006</v>
      </c>
    </row>
    <row r="103" spans="1:3" s="14" customFormat="1">
      <c r="A103" s="3" t="s">
        <v>117</v>
      </c>
      <c r="B103" s="2" t="s">
        <v>118</v>
      </c>
      <c r="C103" s="2">
        <v>70.400000000000006</v>
      </c>
    </row>
    <row r="104" spans="1:3" s="14" customFormat="1">
      <c r="A104" s="3" t="s">
        <v>119</v>
      </c>
      <c r="B104" s="2" t="s">
        <v>120</v>
      </c>
      <c r="C104" s="2">
        <v>101.13</v>
      </c>
    </row>
    <row r="105" spans="1:3" s="14" customFormat="1">
      <c r="A105" s="3" t="s">
        <v>121</v>
      </c>
      <c r="B105" s="2" t="s">
        <v>93</v>
      </c>
      <c r="C105" s="2">
        <v>995.22</v>
      </c>
    </row>
    <row r="106" spans="1:3" s="14" customFormat="1" ht="30">
      <c r="A106" s="3"/>
      <c r="B106" s="2" t="s">
        <v>122</v>
      </c>
      <c r="C106" s="2">
        <v>918.01</v>
      </c>
    </row>
    <row r="107" spans="1:3" s="14" customFormat="1">
      <c r="A107" s="3"/>
      <c r="B107" s="2" t="s">
        <v>123</v>
      </c>
      <c r="C107" s="2">
        <v>20.225999999999999</v>
      </c>
    </row>
    <row r="108" spans="1:3" s="14" customFormat="1">
      <c r="A108" s="3"/>
      <c r="B108" s="2" t="s">
        <v>124</v>
      </c>
      <c r="C108" s="2">
        <v>918.01</v>
      </c>
    </row>
    <row r="109" spans="1:3" s="14" customFormat="1">
      <c r="A109" s="3"/>
      <c r="B109" s="2" t="s">
        <v>125</v>
      </c>
      <c r="C109" s="2">
        <v>20.225999999999999</v>
      </c>
    </row>
    <row r="110" spans="1:3" s="14" customFormat="1" ht="15.6">
      <c r="A110" s="3"/>
      <c r="B110" s="11" t="s">
        <v>126</v>
      </c>
      <c r="C110" s="2">
        <v>0</v>
      </c>
    </row>
    <row r="111" spans="1:3" s="14" customFormat="1">
      <c r="A111" s="3" t="s">
        <v>90</v>
      </c>
      <c r="B111" s="2" t="s">
        <v>127</v>
      </c>
      <c r="C111" s="2">
        <v>2001.08</v>
      </c>
    </row>
    <row r="112" spans="1:3" s="14" customFormat="1">
      <c r="A112" s="3" t="s">
        <v>92</v>
      </c>
      <c r="B112" s="2" t="s">
        <v>112</v>
      </c>
      <c r="C112" s="2">
        <v>1124.1600000000001</v>
      </c>
    </row>
    <row r="113" spans="1:3" s="14" customFormat="1">
      <c r="A113" s="3" t="s">
        <v>103</v>
      </c>
      <c r="B113" s="2" t="s">
        <v>128</v>
      </c>
      <c r="C113" s="2">
        <v>404.75</v>
      </c>
    </row>
    <row r="114" spans="1:3" s="14" customFormat="1">
      <c r="A114" s="3" t="s">
        <v>0</v>
      </c>
      <c r="B114" s="2" t="s">
        <v>109</v>
      </c>
      <c r="C114" s="2">
        <v>88.38</v>
      </c>
    </row>
    <row r="115" spans="1:3" s="14" customFormat="1">
      <c r="A115" s="3" t="s">
        <v>1</v>
      </c>
      <c r="B115" s="2" t="s">
        <v>129</v>
      </c>
      <c r="C115" s="2">
        <v>250.13499999999999</v>
      </c>
    </row>
    <row r="116" spans="1:3" s="14" customFormat="1" ht="17.399999999999999">
      <c r="A116" s="3" t="s">
        <v>2</v>
      </c>
      <c r="B116" s="2" t="s">
        <v>197</v>
      </c>
      <c r="C116" s="2">
        <v>176.76</v>
      </c>
    </row>
    <row r="117" spans="1:3" s="14" customFormat="1">
      <c r="A117" s="3" t="s">
        <v>3</v>
      </c>
      <c r="B117" s="2" t="s">
        <v>116</v>
      </c>
      <c r="C117" s="2">
        <v>70.400000000000006</v>
      </c>
    </row>
    <row r="118" spans="1:3" s="14" customFormat="1">
      <c r="A118" s="3" t="s">
        <v>4</v>
      </c>
      <c r="B118" s="2" t="s">
        <v>93</v>
      </c>
      <c r="C118" s="2">
        <v>331.74</v>
      </c>
    </row>
    <row r="119" spans="1:3" s="14" customFormat="1" ht="15.6">
      <c r="A119" s="20"/>
      <c r="B119" s="11" t="s">
        <v>130</v>
      </c>
      <c r="C119" s="2">
        <v>223.56</v>
      </c>
    </row>
    <row r="120" spans="1:3" s="14" customFormat="1">
      <c r="A120" s="20"/>
      <c r="B120" s="2" t="s">
        <v>131</v>
      </c>
      <c r="C120" s="2">
        <v>976.62</v>
      </c>
    </row>
    <row r="121" spans="1:3" s="14" customFormat="1">
      <c r="A121" s="20"/>
      <c r="B121" s="2" t="s">
        <v>93</v>
      </c>
      <c r="C121" s="2">
        <v>663.48</v>
      </c>
    </row>
    <row r="122" spans="1:3" s="14" customFormat="1">
      <c r="A122" s="20"/>
      <c r="B122" s="2" t="s">
        <v>132</v>
      </c>
      <c r="C122" s="2">
        <v>1953.24</v>
      </c>
    </row>
    <row r="123" spans="1:3" s="14" customFormat="1">
      <c r="A123" s="20"/>
      <c r="B123" s="2" t="s">
        <v>93</v>
      </c>
      <c r="C123" s="2">
        <v>995.22</v>
      </c>
    </row>
    <row r="124" spans="1:3" s="14" customFormat="1" ht="31.2">
      <c r="A124" s="3"/>
      <c r="B124" s="11" t="s">
        <v>133</v>
      </c>
      <c r="C124" s="2">
        <v>0</v>
      </c>
    </row>
    <row r="125" spans="1:3" s="14" customFormat="1">
      <c r="A125" s="3" t="s">
        <v>90</v>
      </c>
      <c r="B125" s="2" t="s">
        <v>134</v>
      </c>
      <c r="C125" s="2">
        <v>3001.62</v>
      </c>
    </row>
    <row r="126" spans="1:3" s="14" customFormat="1">
      <c r="A126" s="3" t="s">
        <v>92</v>
      </c>
      <c r="B126" s="2" t="s">
        <v>135</v>
      </c>
      <c r="C126" s="2">
        <v>1000.54</v>
      </c>
    </row>
    <row r="127" spans="1:3" s="14" customFormat="1">
      <c r="A127" s="3" t="s">
        <v>103</v>
      </c>
      <c r="B127" s="2" t="s">
        <v>136</v>
      </c>
      <c r="C127" s="2">
        <v>404.75</v>
      </c>
    </row>
    <row r="128" spans="1:3" s="14" customFormat="1">
      <c r="A128" s="3" t="s">
        <v>0</v>
      </c>
      <c r="B128" s="2" t="s">
        <v>137</v>
      </c>
      <c r="C128" s="2">
        <v>404.75</v>
      </c>
    </row>
    <row r="129" spans="1:3" s="14" customFormat="1">
      <c r="A129" s="3" t="s">
        <v>1</v>
      </c>
      <c r="B129" s="2" t="s">
        <v>138</v>
      </c>
      <c r="C129" s="2">
        <v>169.63</v>
      </c>
    </row>
    <row r="130" spans="1:3" s="14" customFormat="1" ht="17.399999999999999">
      <c r="A130" s="3" t="s">
        <v>2</v>
      </c>
      <c r="B130" s="2" t="s">
        <v>198</v>
      </c>
      <c r="C130" s="2">
        <v>265.14</v>
      </c>
    </row>
    <row r="131" spans="1:3" s="14" customFormat="1" ht="17.399999999999999">
      <c r="A131" s="3" t="s">
        <v>3</v>
      </c>
      <c r="B131" s="2" t="s">
        <v>199</v>
      </c>
      <c r="C131" s="2">
        <v>176.76</v>
      </c>
    </row>
    <row r="132" spans="1:3" s="14" customFormat="1">
      <c r="A132" s="3" t="s">
        <v>4</v>
      </c>
      <c r="B132" s="2" t="s">
        <v>139</v>
      </c>
      <c r="C132" s="2">
        <v>71.03</v>
      </c>
    </row>
    <row r="133" spans="1:3" s="14" customFormat="1">
      <c r="A133" s="3" t="s">
        <v>5</v>
      </c>
      <c r="B133" s="2" t="s">
        <v>140</v>
      </c>
      <c r="C133" s="2">
        <v>918.01</v>
      </c>
    </row>
    <row r="134" spans="1:3" s="14" customFormat="1">
      <c r="A134" s="3" t="s">
        <v>6</v>
      </c>
      <c r="B134" s="2" t="s">
        <v>141</v>
      </c>
      <c r="C134" s="2">
        <v>918.01</v>
      </c>
    </row>
    <row r="135" spans="1:3" s="14" customFormat="1">
      <c r="A135" s="3" t="s">
        <v>7</v>
      </c>
      <c r="B135" s="2" t="s">
        <v>142</v>
      </c>
      <c r="C135" s="2">
        <v>71.03</v>
      </c>
    </row>
    <row r="136" spans="1:3" s="14" customFormat="1">
      <c r="A136" s="3" t="s">
        <v>8</v>
      </c>
      <c r="B136" s="2" t="s">
        <v>143</v>
      </c>
      <c r="C136" s="2">
        <v>215.96</v>
      </c>
    </row>
    <row r="137" spans="1:3" s="14" customFormat="1">
      <c r="A137" s="3" t="s">
        <v>9</v>
      </c>
      <c r="B137" s="2" t="s">
        <v>144</v>
      </c>
      <c r="C137" s="2">
        <v>201.8</v>
      </c>
    </row>
    <row r="138" spans="1:3" s="14" customFormat="1">
      <c r="A138" s="3" t="s">
        <v>114</v>
      </c>
      <c r="B138" s="2" t="s">
        <v>145</v>
      </c>
      <c r="C138" s="2">
        <v>70.86</v>
      </c>
    </row>
    <row r="139" spans="1:3" s="14" customFormat="1">
      <c r="A139" s="3" t="s">
        <v>10</v>
      </c>
      <c r="B139" s="2" t="s">
        <v>93</v>
      </c>
      <c r="C139" s="2">
        <v>2322.1800000000003</v>
      </c>
    </row>
    <row r="140" spans="1:3" s="14" customFormat="1">
      <c r="A140" s="3" t="s">
        <v>117</v>
      </c>
      <c r="B140" s="2" t="s">
        <v>120</v>
      </c>
      <c r="C140" s="2">
        <v>60.677999999999997</v>
      </c>
    </row>
    <row r="141" spans="1:3" s="14" customFormat="1" ht="31.2">
      <c r="A141" s="3"/>
      <c r="B141" s="11" t="s">
        <v>146</v>
      </c>
      <c r="C141" s="2">
        <v>0</v>
      </c>
    </row>
    <row r="142" spans="1:3" s="14" customFormat="1">
      <c r="A142" s="3" t="s">
        <v>90</v>
      </c>
      <c r="B142" s="22" t="s">
        <v>147</v>
      </c>
      <c r="C142" s="2">
        <v>500.27</v>
      </c>
    </row>
    <row r="143" spans="1:3" s="14" customFormat="1">
      <c r="A143" s="3" t="s">
        <v>92</v>
      </c>
      <c r="B143" s="22" t="s">
        <v>148</v>
      </c>
      <c r="C143" s="2">
        <v>2001.08</v>
      </c>
    </row>
    <row r="144" spans="1:3" s="14" customFormat="1">
      <c r="A144" s="3" t="s">
        <v>103</v>
      </c>
      <c r="B144" s="22" t="s">
        <v>149</v>
      </c>
      <c r="C144" s="2">
        <v>809.5</v>
      </c>
    </row>
    <row r="145" spans="1:3" s="14" customFormat="1">
      <c r="A145" s="3" t="s">
        <v>0</v>
      </c>
      <c r="B145" s="22" t="s">
        <v>150</v>
      </c>
      <c r="C145" s="2">
        <v>1018.1999999999999</v>
      </c>
    </row>
    <row r="146" spans="1:3" s="14" customFormat="1">
      <c r="A146" s="3" t="s">
        <v>1</v>
      </c>
      <c r="B146" s="22" t="s">
        <v>151</v>
      </c>
      <c r="C146" s="2">
        <v>339.4</v>
      </c>
    </row>
    <row r="147" spans="1:3" s="14" customFormat="1">
      <c r="A147" s="3" t="s">
        <v>2</v>
      </c>
      <c r="B147" s="22" t="s">
        <v>152</v>
      </c>
      <c r="C147" s="2">
        <v>169.63</v>
      </c>
    </row>
    <row r="148" spans="1:3" s="14" customFormat="1" ht="17.399999999999999">
      <c r="A148" s="3" t="s">
        <v>3</v>
      </c>
      <c r="B148" s="22" t="s">
        <v>200</v>
      </c>
      <c r="C148" s="2">
        <v>88.38</v>
      </c>
    </row>
    <row r="149" spans="1:3" s="14" customFormat="1">
      <c r="A149" s="3" t="s">
        <v>4</v>
      </c>
      <c r="B149" s="22" t="s">
        <v>153</v>
      </c>
      <c r="C149" s="2">
        <v>3426.22</v>
      </c>
    </row>
    <row r="150" spans="1:3" s="14" customFormat="1">
      <c r="A150" s="3" t="s">
        <v>5</v>
      </c>
      <c r="B150" s="22" t="s">
        <v>154</v>
      </c>
      <c r="C150" s="2">
        <v>621.49</v>
      </c>
    </row>
    <row r="151" spans="1:3" s="14" customFormat="1">
      <c r="A151" s="3" t="s">
        <v>6</v>
      </c>
      <c r="B151" s="22" t="s">
        <v>155</v>
      </c>
      <c r="C151" s="2">
        <v>140.80000000000001</v>
      </c>
    </row>
    <row r="152" spans="1:3" s="14" customFormat="1">
      <c r="A152" s="3" t="s">
        <v>7</v>
      </c>
      <c r="B152" s="22" t="s">
        <v>156</v>
      </c>
      <c r="C152" s="2">
        <v>643.75</v>
      </c>
    </row>
    <row r="153" spans="1:3" s="14" customFormat="1">
      <c r="A153" s="3" t="s">
        <v>8</v>
      </c>
      <c r="B153" s="22" t="s">
        <v>93</v>
      </c>
      <c r="C153" s="2">
        <v>663.42</v>
      </c>
    </row>
    <row r="154" spans="1:3" s="14" customFormat="1">
      <c r="A154" s="3" t="s">
        <v>9</v>
      </c>
      <c r="B154" s="22" t="s">
        <v>157</v>
      </c>
      <c r="C154" s="2">
        <v>80.903999999999996</v>
      </c>
    </row>
    <row r="155" spans="1:3" s="14" customFormat="1" ht="15.6">
      <c r="A155" s="13" t="s">
        <v>247</v>
      </c>
      <c r="B155" s="11" t="s">
        <v>248</v>
      </c>
      <c r="C155" s="2"/>
    </row>
    <row r="156" spans="1:3" s="14" customFormat="1">
      <c r="A156" s="13"/>
      <c r="B156" s="2" t="s">
        <v>158</v>
      </c>
      <c r="C156" s="2">
        <v>158.01500000000001</v>
      </c>
    </row>
    <row r="157" spans="1:3" s="14" customFormat="1">
      <c r="A157" s="13"/>
      <c r="B157" s="2" t="s">
        <v>159</v>
      </c>
      <c r="C157" s="2">
        <v>0</v>
      </c>
    </row>
    <row r="158" spans="1:3" s="14" customFormat="1" ht="30">
      <c r="A158" s="13"/>
      <c r="B158" s="21" t="s">
        <v>160</v>
      </c>
      <c r="C158" s="2">
        <v>718.25</v>
      </c>
    </row>
    <row r="159" spans="1:3" s="14" customFormat="1">
      <c r="A159" s="13"/>
      <c r="B159" s="21" t="s">
        <v>161</v>
      </c>
      <c r="C159" s="2">
        <v>94.710000000000008</v>
      </c>
    </row>
    <row r="160" spans="1:3" s="14" customFormat="1">
      <c r="A160" s="13"/>
      <c r="B160" s="2" t="s">
        <v>162</v>
      </c>
      <c r="C160" s="2">
        <v>0</v>
      </c>
    </row>
    <row r="161" spans="1:3" s="14" customFormat="1">
      <c r="A161" s="13"/>
      <c r="B161" s="2" t="s">
        <v>163</v>
      </c>
      <c r="C161" s="2">
        <v>0</v>
      </c>
    </row>
    <row r="162" spans="1:3" s="14" customFormat="1">
      <c r="A162" s="13"/>
      <c r="B162" s="2" t="s">
        <v>164</v>
      </c>
      <c r="C162" s="2">
        <v>176.16</v>
      </c>
    </row>
    <row r="163" spans="1:3" s="14" customFormat="1">
      <c r="A163" s="13"/>
      <c r="B163" s="23" t="s">
        <v>165</v>
      </c>
      <c r="C163" s="2">
        <v>0</v>
      </c>
    </row>
    <row r="164" spans="1:3" s="14" customFormat="1">
      <c r="A164" s="13"/>
      <c r="B164" s="2" t="s">
        <v>166</v>
      </c>
      <c r="C164" s="2">
        <v>831.4</v>
      </c>
    </row>
    <row r="165" spans="1:3" s="14" customFormat="1">
      <c r="A165" s="13"/>
      <c r="B165" s="2" t="s">
        <v>167</v>
      </c>
      <c r="C165" s="2">
        <v>0</v>
      </c>
    </row>
    <row r="166" spans="1:3" s="14" customFormat="1">
      <c r="A166" s="13"/>
      <c r="B166" s="2" t="s">
        <v>168</v>
      </c>
      <c r="C166" s="2">
        <v>0</v>
      </c>
    </row>
    <row r="167" spans="1:3" s="14" customFormat="1">
      <c r="A167" s="13"/>
      <c r="B167" s="2" t="s">
        <v>169</v>
      </c>
      <c r="C167" s="2">
        <v>4866.6310000000003</v>
      </c>
    </row>
    <row r="168" spans="1:3" s="14" customFormat="1">
      <c r="A168" s="13"/>
      <c r="B168" s="2" t="s">
        <v>170</v>
      </c>
      <c r="C168" s="2">
        <v>1983.04</v>
      </c>
    </row>
    <row r="169" spans="1:3" s="14" customFormat="1">
      <c r="A169" s="13"/>
      <c r="B169" s="2" t="s">
        <v>171</v>
      </c>
      <c r="C169" s="2">
        <v>0</v>
      </c>
    </row>
    <row r="170" spans="1:3" s="14" customFormat="1">
      <c r="A170" s="13"/>
      <c r="B170" s="2" t="s">
        <v>172</v>
      </c>
      <c r="C170" s="2">
        <v>527.79999999999995</v>
      </c>
    </row>
    <row r="171" spans="1:3" s="14" customFormat="1" ht="30">
      <c r="A171" s="13"/>
      <c r="B171" s="2" t="s">
        <v>173</v>
      </c>
      <c r="C171" s="2">
        <v>878.38</v>
      </c>
    </row>
    <row r="172" spans="1:3" s="14" customFormat="1">
      <c r="A172" s="13"/>
      <c r="B172" s="21" t="s">
        <v>174</v>
      </c>
      <c r="C172" s="2">
        <v>4534.8599999999997</v>
      </c>
    </row>
    <row r="173" spans="1:3" s="14" customFormat="1">
      <c r="A173" s="13"/>
      <c r="B173" s="21" t="s">
        <v>175</v>
      </c>
      <c r="C173" s="2">
        <v>15287.13</v>
      </c>
    </row>
    <row r="174" spans="1:3" s="14" customFormat="1">
      <c r="A174" s="13"/>
      <c r="B174" s="2" t="s">
        <v>176</v>
      </c>
      <c r="C174" s="2">
        <v>1035.68</v>
      </c>
    </row>
    <row r="175" spans="1:3" s="14" customFormat="1">
      <c r="A175" s="13"/>
      <c r="B175" s="2" t="s">
        <v>177</v>
      </c>
      <c r="C175" s="2">
        <v>0</v>
      </c>
    </row>
    <row r="176" spans="1:3" s="14" customFormat="1">
      <c r="A176" s="13"/>
      <c r="B176" s="2" t="s">
        <v>178</v>
      </c>
      <c r="C176" s="2">
        <v>24108</v>
      </c>
    </row>
    <row r="177" spans="1:3" s="14" customFormat="1">
      <c r="A177" s="13"/>
      <c r="B177" s="2" t="s">
        <v>179</v>
      </c>
      <c r="C177" s="2">
        <v>17681.02</v>
      </c>
    </row>
    <row r="178" spans="1:3" s="14" customFormat="1">
      <c r="A178" s="13"/>
      <c r="B178" s="22" t="s">
        <v>180</v>
      </c>
      <c r="C178" s="2">
        <v>0</v>
      </c>
    </row>
    <row r="179" spans="1:3" s="14" customFormat="1">
      <c r="A179" s="13"/>
      <c r="B179" s="2" t="s">
        <v>181</v>
      </c>
      <c r="C179" s="2">
        <v>498.84000000000003</v>
      </c>
    </row>
    <row r="180" spans="1:3" s="14" customFormat="1">
      <c r="A180" s="13"/>
      <c r="B180" s="22" t="s">
        <v>182</v>
      </c>
      <c r="C180" s="2">
        <v>663.48</v>
      </c>
    </row>
    <row r="181" spans="1:3" s="14" customFormat="1" ht="30">
      <c r="A181" s="13"/>
      <c r="B181" s="22" t="s">
        <v>183</v>
      </c>
      <c r="C181" s="2">
        <v>581.85599999999999</v>
      </c>
    </row>
    <row r="182" spans="1:3" s="14" customFormat="1">
      <c r="A182" s="13"/>
      <c r="B182" s="22" t="s">
        <v>184</v>
      </c>
      <c r="C182" s="2">
        <v>44.65</v>
      </c>
    </row>
    <row r="183" spans="1:3" s="14" customFormat="1">
      <c r="A183" s="13"/>
      <c r="B183" s="2" t="s">
        <v>185</v>
      </c>
      <c r="C183" s="2">
        <v>266.56</v>
      </c>
    </row>
    <row r="184" spans="1:3" s="14" customFormat="1">
      <c r="A184" s="13"/>
      <c r="B184" s="2" t="s">
        <v>186</v>
      </c>
      <c r="C184" s="2">
        <v>366.29</v>
      </c>
    </row>
    <row r="185" spans="1:3" s="14" customFormat="1" ht="30">
      <c r="A185" s="2"/>
      <c r="B185" s="2" t="s">
        <v>207</v>
      </c>
      <c r="C185" s="2">
        <v>528.9</v>
      </c>
    </row>
    <row r="186" spans="1:3" s="14" customFormat="1" ht="30">
      <c r="A186" s="2"/>
      <c r="B186" s="2" t="s">
        <v>201</v>
      </c>
      <c r="C186" s="2">
        <v>56091.53</v>
      </c>
    </row>
    <row r="187" spans="1:3" s="14" customFormat="1" ht="30">
      <c r="A187" s="2"/>
      <c r="B187" s="2" t="s">
        <v>187</v>
      </c>
      <c r="C187" s="2">
        <v>1408.2249999999999</v>
      </c>
    </row>
    <row r="188" spans="1:3" s="14" customFormat="1">
      <c r="A188" s="2"/>
      <c r="B188" s="2" t="s">
        <v>202</v>
      </c>
      <c r="C188" s="2">
        <v>4129.0360000000001</v>
      </c>
    </row>
    <row r="189" spans="1:3" s="14" customFormat="1" ht="15.6">
      <c r="A189" s="24"/>
      <c r="B189" s="11" t="s">
        <v>249</v>
      </c>
      <c r="C189" s="31">
        <f>SUM(C68:C188)</f>
        <v>191602.32399999996</v>
      </c>
    </row>
    <row r="190" spans="1:3" s="14" customFormat="1" ht="16.2" thickBot="1">
      <c r="A190" s="13" t="s">
        <v>250</v>
      </c>
      <c r="B190" s="11" t="s">
        <v>189</v>
      </c>
      <c r="C190" s="11">
        <v>85481.760000000009</v>
      </c>
    </row>
    <row r="191" spans="1:3" s="14" customFormat="1" ht="15.6">
      <c r="A191" s="25" t="s">
        <v>251</v>
      </c>
      <c r="B191" s="26" t="s">
        <v>190</v>
      </c>
      <c r="C191" s="45">
        <f>C190+C189+C66+C59+C58+C57+C54+C47+C38+C26+C18</f>
        <v>726535.16940000001</v>
      </c>
    </row>
    <row r="192" spans="1:3" s="4" customFormat="1" ht="15.6">
      <c r="A192" s="2"/>
      <c r="B192" s="11" t="s">
        <v>203</v>
      </c>
      <c r="C192" s="31">
        <v>570097.56000000006</v>
      </c>
    </row>
    <row r="193" spans="1:3" ht="15.6">
      <c r="A193" s="27"/>
      <c r="B193" s="28" t="s">
        <v>204</v>
      </c>
      <c r="C193" s="44">
        <v>558026.96</v>
      </c>
    </row>
    <row r="194" spans="1:3" ht="15.6">
      <c r="A194" s="27"/>
      <c r="B194" s="43" t="s">
        <v>252</v>
      </c>
      <c r="C194" s="44">
        <v>128152.23</v>
      </c>
    </row>
    <row r="195" spans="1:3" ht="15.6">
      <c r="A195" s="27"/>
      <c r="B195" s="28" t="s">
        <v>206</v>
      </c>
      <c r="C195" s="44">
        <f>C193+C194-C191</f>
        <v>-40355.979400000069</v>
      </c>
    </row>
    <row r="196" spans="1:3" ht="15.6">
      <c r="A196" s="27"/>
      <c r="B196" s="28" t="s">
        <v>205</v>
      </c>
      <c r="C196" s="44">
        <f>C195+C5</f>
        <v>-102473.46182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2021-01-12T02:32:44Z</dcterms:created>
  <dcterms:modified xsi:type="dcterms:W3CDTF">2021-03-22T08:51:09Z</dcterms:modified>
</cp:coreProperties>
</file>