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7" i="1" l="1"/>
  <c r="C86" i="1"/>
  <c r="C80" i="1"/>
  <c r="C51" i="1"/>
  <c r="C82" i="1" s="1"/>
  <c r="C42" i="1"/>
  <c r="C39" i="1"/>
  <c r="C32" i="1"/>
  <c r="C24" i="1"/>
  <c r="C12" i="1"/>
</calcChain>
</file>

<file path=xl/sharedStrings.xml><?xml version="1.0" encoding="utf-8"?>
<sst xmlns="http://schemas.openxmlformats.org/spreadsheetml/2006/main" count="130" uniqueCount="126">
  <si>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</si>
  <si>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</si>
  <si>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</si>
  <si>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</si>
  <si>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</si>
  <si>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</si>
  <si>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</si>
  <si>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</si>
  <si>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</si>
  <si>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</si>
  <si>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</si>
  <si>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</si>
  <si>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</si>
  <si>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</si>
  <si>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</si>
  <si>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</si>
  <si>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</si>
  <si>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</si>
  <si>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</si>
  <si>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</si>
  <si>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</si>
  <si>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</si>
  <si>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</si>
  <si>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</si>
  <si>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</si>
  <si>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</si>
  <si>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</si>
  <si>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</si>
  <si>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</si>
  <si>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</si>
  <si>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</si>
  <si>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</si>
  <si>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</si>
  <si>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</si>
  <si>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</si>
  <si>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</si>
  <si>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</si>
  <si>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</si>
  <si>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</si>
  <si>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ВиК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</si>
  <si>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</si>
  <si>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</si>
  <si>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</si>
  <si>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</si>
  <si>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</si>
  <si>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</si>
  <si>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</si>
  <si>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</si>
  <si>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</si>
  <si>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</si>
  <si>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</si>
  <si>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</si>
  <si>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</si>
  <si>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</si>
  <si>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</si>
  <si>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</si>
  <si>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</si>
  <si>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</si>
  <si>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</si>
  <si>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</si>
  <si>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</si>
  <si>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</si>
  <si>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</si>
  <si>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</si>
  <si>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установка светодиодных светильников  ЛУЧ  6 Вт в тамбуре 2 под</t>
  </si>
  <si>
    <t>установка светодиодного светильника ЛУЧ ФА 6 Вт 1 подъезд</t>
  </si>
  <si>
    <t>устройство кабеля АВВГ-П 2*2,5 - 1 подъезд</t>
  </si>
  <si>
    <t>9.2.</t>
  </si>
  <si>
    <t>Текущий ремонт систем ВиК (непредвиденные работы</t>
  </si>
  <si>
    <t>установка ППР в ИТП со сменой паранитовых прокладок</t>
  </si>
  <si>
    <t>замена сбросного вентиля на стояке отопления (стояк кв.№2)- крана шарового Ду 15 мм</t>
  </si>
  <si>
    <t>врезка запорной арматуры в ИТП:</t>
  </si>
  <si>
    <t>а</t>
  </si>
  <si>
    <t>смена участка трубы Ду 40 мм</t>
  </si>
  <si>
    <t>б</t>
  </si>
  <si>
    <t>установка перехода 40*15 мм</t>
  </si>
  <si>
    <t>в</t>
  </si>
  <si>
    <t>сварочные работы</t>
  </si>
  <si>
    <t>замена запорной армтуры, сборок на стояках отопления (12 штук) СМЕТА</t>
  </si>
  <si>
    <t>ремонт канализации Ду 100 мм  (кв.5):</t>
  </si>
  <si>
    <t>смена канализационной трубы Ду 110 мм</t>
  </si>
  <si>
    <t>установка манжеты резиновой уплотнительной123*110</t>
  </si>
  <si>
    <t>устройство  канализационного компенсационного патрубка Ду 100 мм</t>
  </si>
  <si>
    <t>г</t>
  </si>
  <si>
    <t>установка канализ.муфты Ду 110</t>
  </si>
  <si>
    <t>устранение свища на стояке отопления</t>
  </si>
  <si>
    <t>смена вентиля Ду 25 мм в ИТП</t>
  </si>
  <si>
    <t xml:space="preserve"> 9.3</t>
  </si>
  <si>
    <t>Текущий ремонт  конструкт.элементов) (непредв. работы</t>
  </si>
  <si>
    <t>утепление продухов изовером в один слой т.50 мм</t>
  </si>
  <si>
    <t>прочистка вентиляции с разборкой вент.короба на чердаке кв.3</t>
  </si>
  <si>
    <t>сброс снега с козырьков</t>
  </si>
  <si>
    <t>открытие продухов</t>
  </si>
  <si>
    <t>Ремонт тамбура 2 подъезд</t>
  </si>
  <si>
    <t>покраска тамбурных дверей</t>
  </si>
  <si>
    <t xml:space="preserve">утепление продухов Изовером </t>
  </si>
  <si>
    <t xml:space="preserve">            ИТОГО по п. 9 :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</si>
  <si>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</si>
  <si>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</si>
  <si>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</si>
  <si>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ул.Монтажников 11</t>
  </si>
  <si>
    <t xml:space="preserve">Отчет за 2020 г </t>
  </si>
  <si>
    <t>Результат за 2020 год "+" - экономия "-" - перерасход</t>
  </si>
  <si>
    <t xml:space="preserve">Дезинфекцмя, дверей,  почтовых ящиков, </t>
  </si>
  <si>
    <t xml:space="preserve">Итого начислено населению </t>
  </si>
  <si>
    <t xml:space="preserve">Итого оплачено населением </t>
  </si>
  <si>
    <t>1.4.</t>
  </si>
  <si>
    <t xml:space="preserve"> 2.1</t>
  </si>
  <si>
    <t xml:space="preserve"> 2.2</t>
  </si>
  <si>
    <t xml:space="preserve"> 2.6</t>
  </si>
  <si>
    <t xml:space="preserve"> 2.9</t>
  </si>
  <si>
    <t xml:space="preserve"> 3.2</t>
  </si>
  <si>
    <t xml:space="preserve"> 3.3</t>
  </si>
  <si>
    <t xml:space="preserve"> 3.4</t>
  </si>
  <si>
    <t xml:space="preserve"> 3.5</t>
  </si>
  <si>
    <t xml:space="preserve"> 3.5.1</t>
  </si>
  <si>
    <t xml:space="preserve"> 4.1</t>
  </si>
  <si>
    <t xml:space="preserve"> 4.2</t>
  </si>
  <si>
    <t xml:space="preserve"> 4.3</t>
  </si>
  <si>
    <t xml:space="preserve"> 4.4</t>
  </si>
  <si>
    <t xml:space="preserve"> 5.2</t>
  </si>
  <si>
    <t xml:space="preserve"> 8.3</t>
  </si>
  <si>
    <t xml:space="preserve"> 8.4</t>
  </si>
  <si>
    <t xml:space="preserve"> 8.5</t>
  </si>
  <si>
    <t>Дополнительные средства на текущий ремонт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</si>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</sst>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u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1" xfId="1" applyFont="1" applyBorder="1"/>
    <xf numFmtId="0" fontId="3" fillId="0" borderId="1" xfId="1" applyFont="1" applyBorder="1"/>
    <xf numFmtId="2" fontId="6" fillId="0" borderId="1" xfId="2" applyNumberFormat="1" applyFont="1" applyBorder="1" applyAlignment="1"/>
    <xf numFmtId="0" fontId="5" fillId="0" borderId="0" xfId="1" applyFont="1"/>
    <xf numFmtId="0" fontId="7" fillId="0" borderId="0" xfId="0" applyFont="1" applyFill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1" xfId="1" applyFont="1" applyFill="1" applyBorder="1"/>
    <xf numFmtId="0" fontId="7" fillId="0" borderId="1" xfId="1" applyFont="1" applyFill="1" applyBorder="1"/>
    <xf numFmtId="2" fontId="7" fillId="0" borderId="1" xfId="2" applyNumberFormat="1" applyFont="1" applyFill="1" applyBorder="1" applyAlignment="1"/>
    <xf numFmtId="0" fontId="10" fillId="0" borderId="1" xfId="0" applyFont="1" applyFill="1" applyBorder="1"/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wrapText="1"/>
    </xf>
    <xf numFmtId="2" fontId="11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vertical="top"/>
    </xf>
    <xf numFmtId="2" fontId="7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wrapText="1"/>
    </xf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1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topLeftCell="A54" workbookViewId="0">
      <selection activeCell="C88" sqref="C88"/>
    </sheetView>
  </sheetViews>
  <sheetFormatPr defaultRowHeight="15" x14ac:dyDescent="0.2"/>
  <cols>
    <col min="1" max="1" width="9.42578125" style="13" customWidth="1"/>
    <col min="2" max="2" width="75.7109375" style="13" customWidth="1"/>
    <col min="3" max="3" width="17.5703125" style="13" customWidth="1"/>
    <col min="4" max="201" width="9.140625" style="13"/>
    <col min="202" max="202" width="3.85546875" style="13" customWidth="1"/>
    <col min="203" max="203" width="48.7109375" style="13" customWidth="1"/>
    <col min="204" max="204" width="12" style="13" customWidth="1"/>
    <col min="205" max="205" width="7" style="13" customWidth="1"/>
    <col min="206" max="206" width="7.85546875" style="13" customWidth="1"/>
    <col min="207" max="207" width="5.42578125" style="13" customWidth="1"/>
    <col min="208" max="208" width="6.85546875" style="13" customWidth="1"/>
    <col min="209" max="209" width="10.42578125" style="13" bestFit="1" customWidth="1"/>
    <col min="210" max="210" width="8.7109375" style="13" customWidth="1"/>
    <col min="211" max="211" width="9.5703125" style="13" customWidth="1"/>
    <col min="212" max="228" width="9.140625" style="13"/>
    <col min="229" max="229" width="9.28515625" style="13" customWidth="1"/>
    <col min="230" max="16384" width="9.140625" style="13"/>
  </cols>
  <sheetData>
    <row r="1" spans="1:3" s="12" customFormat="1" ht="15.75" x14ac:dyDescent="0.25">
      <c r="A1" s="47" t="s">
        <v>101</v>
      </c>
      <c r="B1" s="47"/>
    </row>
    <row r="2" spans="1:3" s="12" customFormat="1" ht="15.75" x14ac:dyDescent="0.25">
      <c r="A2" s="47" t="s">
        <v>99</v>
      </c>
      <c r="B2" s="47"/>
    </row>
    <row r="3" spans="1:3" s="12" customFormat="1" ht="15.75" x14ac:dyDescent="0.25">
      <c r="A3" s="47" t="s">
        <v>100</v>
      </c>
      <c r="B3" s="47"/>
    </row>
    <row r="4" spans="1:3" ht="15.75" x14ac:dyDescent="0.25">
      <c r="A4" s="48" t="s">
        <v>0</v>
      </c>
      <c r="B4" s="48"/>
    </row>
    <row r="5" spans="1:3" ht="12.75" customHeight="1" x14ac:dyDescent="0.25">
      <c r="B5" s="14"/>
      <c r="C5" s="7"/>
    </row>
    <row r="6" spans="1:3" s="12" customFormat="1" ht="15.75" x14ac:dyDescent="0.25">
      <c r="A6" s="15"/>
      <c r="B6" s="16" t="s">
        <v>102</v>
      </c>
      <c r="C6" s="17">
        <v>-36652.506000000001</v>
      </c>
    </row>
    <row r="7" spans="1:3" ht="36" customHeight="1" x14ac:dyDescent="0.2">
      <c r="A7" s="11"/>
      <c r="B7" s="18" t="s">
        <v>1</v>
      </c>
      <c r="C7" s="8"/>
    </row>
    <row r="8" spans="1:3" ht="15.75" x14ac:dyDescent="0.2">
      <c r="A8" s="42" t="s">
        <v>2</v>
      </c>
      <c r="B8" s="9" t="s">
        <v>3</v>
      </c>
      <c r="C8" s="29">
        <v>0</v>
      </c>
    </row>
    <row r="9" spans="1:3" ht="15.75" x14ac:dyDescent="0.2">
      <c r="A9" s="42" t="s">
        <v>4</v>
      </c>
      <c r="B9" s="9" t="s">
        <v>5</v>
      </c>
      <c r="C9" s="29">
        <v>0</v>
      </c>
    </row>
    <row r="10" spans="1:3" ht="15.75" x14ac:dyDescent="0.2">
      <c r="A10" s="42" t="s">
        <v>6</v>
      </c>
      <c r="B10" s="9" t="s">
        <v>103</v>
      </c>
      <c r="C10" s="29">
        <v>690</v>
      </c>
    </row>
    <row r="11" spans="1:3" ht="14.25" customHeight="1" x14ac:dyDescent="0.2">
      <c r="A11" s="42" t="s">
        <v>106</v>
      </c>
      <c r="B11" s="9" t="s">
        <v>7</v>
      </c>
      <c r="C11" s="29">
        <v>1074.194</v>
      </c>
    </row>
    <row r="12" spans="1:3" ht="15.75" x14ac:dyDescent="0.2">
      <c r="A12" s="42"/>
      <c r="B12" s="20" t="s">
        <v>8</v>
      </c>
      <c r="C12" s="33">
        <f>SUM(C8:C11)</f>
        <v>1764.194</v>
      </c>
    </row>
    <row r="13" spans="1:3" ht="15.75" x14ac:dyDescent="0.2">
      <c r="A13" s="42"/>
      <c r="B13" s="21" t="s">
        <v>9</v>
      </c>
      <c r="C13" s="22"/>
    </row>
    <row r="14" spans="1:3" x14ac:dyDescent="0.2">
      <c r="A14" s="43" t="s">
        <v>107</v>
      </c>
      <c r="B14" s="9" t="s">
        <v>10</v>
      </c>
      <c r="C14" s="29">
        <v>1997.73</v>
      </c>
    </row>
    <row r="15" spans="1:3" x14ac:dyDescent="0.2">
      <c r="A15" s="43" t="s">
        <v>108</v>
      </c>
      <c r="B15" s="9" t="s">
        <v>11</v>
      </c>
      <c r="C15" s="29">
        <v>1533.6</v>
      </c>
    </row>
    <row r="16" spans="1:3" x14ac:dyDescent="0.2">
      <c r="A16" s="43" t="s">
        <v>12</v>
      </c>
      <c r="B16" s="9" t="s">
        <v>13</v>
      </c>
      <c r="C16" s="29">
        <v>831.59999999999991</v>
      </c>
    </row>
    <row r="17" spans="1:3" x14ac:dyDescent="0.2">
      <c r="A17" s="43" t="s">
        <v>14</v>
      </c>
      <c r="B17" s="9" t="s">
        <v>15</v>
      </c>
      <c r="C17" s="29">
        <v>1220.8000000000002</v>
      </c>
    </row>
    <row r="18" spans="1:3" x14ac:dyDescent="0.2">
      <c r="A18" s="43" t="s">
        <v>16</v>
      </c>
      <c r="B18" s="9" t="s">
        <v>17</v>
      </c>
      <c r="C18" s="29">
        <v>19580.400000000001</v>
      </c>
    </row>
    <row r="19" spans="1:3" x14ac:dyDescent="0.2">
      <c r="A19" s="43" t="s">
        <v>109</v>
      </c>
      <c r="B19" s="9" t="s">
        <v>18</v>
      </c>
      <c r="C19" s="29">
        <v>7438.1999999999989</v>
      </c>
    </row>
    <row r="20" spans="1:3" ht="30" x14ac:dyDescent="0.2">
      <c r="A20" s="43" t="s">
        <v>19</v>
      </c>
      <c r="B20" s="9" t="s">
        <v>20</v>
      </c>
      <c r="C20" s="29">
        <v>1461.6</v>
      </c>
    </row>
    <row r="21" spans="1:3" ht="30" x14ac:dyDescent="0.2">
      <c r="A21" s="43" t="s">
        <v>21</v>
      </c>
      <c r="B21" s="9" t="s">
        <v>22</v>
      </c>
      <c r="C21" s="29">
        <v>204.8</v>
      </c>
    </row>
    <row r="22" spans="1:3" ht="30" x14ac:dyDescent="0.2">
      <c r="A22" s="43" t="s">
        <v>110</v>
      </c>
      <c r="B22" s="9" t="s">
        <v>23</v>
      </c>
      <c r="C22" s="29">
        <v>5475.5199999999995</v>
      </c>
    </row>
    <row r="23" spans="1:3" x14ac:dyDescent="0.2">
      <c r="A23" s="43" t="s">
        <v>24</v>
      </c>
      <c r="B23" s="9" t="s">
        <v>25</v>
      </c>
      <c r="C23" s="29">
        <v>3304.7999999999997</v>
      </c>
    </row>
    <row r="24" spans="1:3" ht="15.75" x14ac:dyDescent="0.2">
      <c r="A24" s="43"/>
      <c r="B24" s="20" t="s">
        <v>26</v>
      </c>
      <c r="C24" s="33">
        <f>SUM(C14:C23)</f>
        <v>43049.05</v>
      </c>
    </row>
    <row r="25" spans="1:3" x14ac:dyDescent="0.2">
      <c r="A25" s="43"/>
      <c r="B25" s="21" t="s">
        <v>27</v>
      </c>
      <c r="C25" s="22"/>
    </row>
    <row r="26" spans="1:3" ht="30" x14ac:dyDescent="0.2">
      <c r="A26" s="42" t="s">
        <v>28</v>
      </c>
      <c r="B26" s="9" t="s">
        <v>29</v>
      </c>
      <c r="C26" s="10"/>
    </row>
    <row r="27" spans="1:3" x14ac:dyDescent="0.2">
      <c r="A27" s="44" t="s">
        <v>111</v>
      </c>
      <c r="B27" s="8" t="s">
        <v>30</v>
      </c>
      <c r="C27" s="30">
        <v>8124.93</v>
      </c>
    </row>
    <row r="28" spans="1:3" ht="13.5" customHeight="1" x14ac:dyDescent="0.2">
      <c r="A28" s="44" t="s">
        <v>112</v>
      </c>
      <c r="B28" s="8" t="s">
        <v>31</v>
      </c>
      <c r="C28" s="30">
        <v>6033.3</v>
      </c>
    </row>
    <row r="29" spans="1:3" ht="15" customHeight="1" x14ac:dyDescent="0.2">
      <c r="A29" s="44" t="s">
        <v>113</v>
      </c>
      <c r="B29" s="8" t="s">
        <v>32</v>
      </c>
      <c r="C29" s="30">
        <v>3194.1</v>
      </c>
    </row>
    <row r="30" spans="1:3" ht="12.75" customHeight="1" x14ac:dyDescent="0.2">
      <c r="A30" s="44" t="s">
        <v>114</v>
      </c>
      <c r="B30" s="8" t="s">
        <v>33</v>
      </c>
      <c r="C30" s="30">
        <v>222.29999999999998</v>
      </c>
    </row>
    <row r="31" spans="1:3" x14ac:dyDescent="0.2">
      <c r="A31" s="44" t="s">
        <v>115</v>
      </c>
      <c r="B31" s="8" t="s">
        <v>34</v>
      </c>
      <c r="C31" s="30">
        <v>584.72</v>
      </c>
    </row>
    <row r="32" spans="1:3" ht="15.75" x14ac:dyDescent="0.2">
      <c r="A32" s="44"/>
      <c r="B32" s="20" t="s">
        <v>35</v>
      </c>
      <c r="C32" s="33">
        <f>SUM(C27:C31)</f>
        <v>18159.349999999999</v>
      </c>
    </row>
    <row r="33" spans="1:3" x14ac:dyDescent="0.2">
      <c r="A33" s="44"/>
      <c r="B33" s="21" t="s">
        <v>36</v>
      </c>
      <c r="C33" s="22"/>
    </row>
    <row r="34" spans="1:3" ht="30" x14ac:dyDescent="0.2">
      <c r="A34" s="44" t="s">
        <v>116</v>
      </c>
      <c r="B34" s="9" t="s">
        <v>37</v>
      </c>
      <c r="C34" s="29">
        <v>1126.249</v>
      </c>
    </row>
    <row r="35" spans="1:3" ht="23.25" customHeight="1" x14ac:dyDescent="0.2">
      <c r="A35" s="45" t="s">
        <v>117</v>
      </c>
      <c r="B35" s="9" t="s">
        <v>38</v>
      </c>
      <c r="C35" s="29">
        <v>4504.9960000000001</v>
      </c>
    </row>
    <row r="36" spans="1:3" ht="30" x14ac:dyDescent="0.2">
      <c r="A36" s="45" t="s">
        <v>118</v>
      </c>
      <c r="B36" s="9" t="s">
        <v>39</v>
      </c>
      <c r="C36" s="29">
        <v>2252.498</v>
      </c>
    </row>
    <row r="37" spans="1:3" x14ac:dyDescent="0.2">
      <c r="A37" s="45" t="s">
        <v>119</v>
      </c>
      <c r="B37" s="9" t="s">
        <v>40</v>
      </c>
      <c r="C37" s="29">
        <v>1045.3799999999999</v>
      </c>
    </row>
    <row r="38" spans="1:3" ht="30" x14ac:dyDescent="0.2">
      <c r="A38" s="45" t="s">
        <v>41</v>
      </c>
      <c r="B38" s="9" t="s">
        <v>42</v>
      </c>
      <c r="C38" s="29">
        <v>5694.1320000000005</v>
      </c>
    </row>
    <row r="39" spans="1:3" ht="15.75" x14ac:dyDescent="0.2">
      <c r="A39" s="45"/>
      <c r="B39" s="20" t="s">
        <v>43</v>
      </c>
      <c r="C39" s="33">
        <f>SUM(C34:C38)</f>
        <v>14623.255000000001</v>
      </c>
    </row>
    <row r="40" spans="1:3" ht="31.5" x14ac:dyDescent="0.2">
      <c r="A40" s="45" t="s">
        <v>45</v>
      </c>
      <c r="B40" s="20" t="s">
        <v>44</v>
      </c>
      <c r="C40" s="29">
        <v>6311.5680000000002</v>
      </c>
    </row>
    <row r="41" spans="1:3" ht="15.75" x14ac:dyDescent="0.2">
      <c r="A41" s="45" t="s">
        <v>120</v>
      </c>
      <c r="B41" s="20" t="s">
        <v>46</v>
      </c>
      <c r="C41" s="29">
        <v>1783.7040000000004</v>
      </c>
    </row>
    <row r="42" spans="1:3" ht="14.25" customHeight="1" x14ac:dyDescent="0.2">
      <c r="A42" s="45"/>
      <c r="B42" s="20" t="s">
        <v>47</v>
      </c>
      <c r="C42" s="34">
        <f>SUM(C40:C41)</f>
        <v>8095.2720000000008</v>
      </c>
    </row>
    <row r="43" spans="1:3" ht="15.75" x14ac:dyDescent="0.25">
      <c r="A43" s="46" t="s">
        <v>48</v>
      </c>
      <c r="B43" s="20" t="s">
        <v>49</v>
      </c>
      <c r="C43" s="35">
        <v>996</v>
      </c>
    </row>
    <row r="44" spans="1:3" ht="17.25" customHeight="1" x14ac:dyDescent="0.25">
      <c r="A44" s="46" t="s">
        <v>50</v>
      </c>
      <c r="B44" s="20" t="s">
        <v>51</v>
      </c>
      <c r="C44" s="34">
        <v>960</v>
      </c>
    </row>
    <row r="45" spans="1:3" x14ac:dyDescent="0.2">
      <c r="A45" s="45"/>
      <c r="B45" s="23" t="s">
        <v>52</v>
      </c>
      <c r="C45" s="24"/>
    </row>
    <row r="46" spans="1:3" x14ac:dyDescent="0.2">
      <c r="A46" s="45" t="s">
        <v>53</v>
      </c>
      <c r="B46" s="9" t="s">
        <v>54</v>
      </c>
      <c r="C46" s="9">
        <v>4341.8400000000011</v>
      </c>
    </row>
    <row r="47" spans="1:3" ht="19.5" customHeight="1" x14ac:dyDescent="0.2">
      <c r="A47" s="45" t="s">
        <v>55</v>
      </c>
      <c r="B47" s="9" t="s">
        <v>56</v>
      </c>
      <c r="C47" s="9">
        <v>3272.1599999999994</v>
      </c>
    </row>
    <row r="48" spans="1:3" ht="33" customHeight="1" x14ac:dyDescent="0.2">
      <c r="A48" s="45" t="s">
        <v>121</v>
      </c>
      <c r="B48" s="9" t="s">
        <v>57</v>
      </c>
      <c r="C48" s="9">
        <v>3185.8799999999992</v>
      </c>
    </row>
    <row r="49" spans="1:3" ht="34.5" customHeight="1" x14ac:dyDescent="0.2">
      <c r="A49" s="45" t="s">
        <v>122</v>
      </c>
      <c r="B49" s="9" t="s">
        <v>58</v>
      </c>
      <c r="C49" s="9">
        <v>3185.8799999999992</v>
      </c>
    </row>
    <row r="50" spans="1:3" ht="33" customHeight="1" x14ac:dyDescent="0.2">
      <c r="A50" s="45" t="s">
        <v>123</v>
      </c>
      <c r="B50" s="9" t="s">
        <v>59</v>
      </c>
      <c r="C50" s="9">
        <v>6371.7599999999984</v>
      </c>
    </row>
    <row r="51" spans="1:3" ht="15.75" customHeight="1" x14ac:dyDescent="0.2">
      <c r="A51" s="45"/>
      <c r="B51" s="20" t="s">
        <v>60</v>
      </c>
      <c r="C51" s="20">
        <f>SUM(C46:C50)</f>
        <v>20357.519999999997</v>
      </c>
    </row>
    <row r="52" spans="1:3" x14ac:dyDescent="0.2">
      <c r="A52" s="45"/>
      <c r="B52" s="21" t="s">
        <v>61</v>
      </c>
      <c r="C52" s="22"/>
    </row>
    <row r="53" spans="1:3" ht="17.25" customHeight="1" x14ac:dyDescent="0.2">
      <c r="A53" s="19" t="s">
        <v>62</v>
      </c>
      <c r="B53" s="9" t="s">
        <v>63</v>
      </c>
      <c r="C53" s="29">
        <v>0</v>
      </c>
    </row>
    <row r="54" spans="1:3" ht="30.75" customHeight="1" x14ac:dyDescent="0.25">
      <c r="A54" s="19"/>
      <c r="B54" s="25" t="s">
        <v>64</v>
      </c>
      <c r="C54" s="31">
        <v>1283.8699999999999</v>
      </c>
    </row>
    <row r="55" spans="1:3" ht="17.25" customHeight="1" x14ac:dyDescent="0.2">
      <c r="A55" s="19"/>
      <c r="B55" s="11" t="s">
        <v>65</v>
      </c>
      <c r="C55" s="31">
        <v>1713</v>
      </c>
    </row>
    <row r="56" spans="1:3" ht="17.25" customHeight="1" x14ac:dyDescent="0.2">
      <c r="A56" s="19"/>
      <c r="B56" s="11" t="s">
        <v>66</v>
      </c>
      <c r="C56" s="31">
        <v>452.14399999999995</v>
      </c>
    </row>
    <row r="57" spans="1:3" x14ac:dyDescent="0.2">
      <c r="A57" s="19" t="s">
        <v>67</v>
      </c>
      <c r="B57" s="9" t="s">
        <v>68</v>
      </c>
      <c r="C57" s="29">
        <v>0</v>
      </c>
    </row>
    <row r="58" spans="1:3" x14ac:dyDescent="0.2">
      <c r="A58" s="19"/>
      <c r="B58" s="8" t="s">
        <v>69</v>
      </c>
      <c r="C58" s="31">
        <v>1899.88</v>
      </c>
    </row>
    <row r="59" spans="1:3" ht="30" x14ac:dyDescent="0.2">
      <c r="A59" s="19"/>
      <c r="B59" s="8" t="s">
        <v>70</v>
      </c>
      <c r="C59" s="31">
        <v>918.01</v>
      </c>
    </row>
    <row r="60" spans="1:3" ht="15.75" x14ac:dyDescent="0.25">
      <c r="A60" s="26"/>
      <c r="B60" s="27" t="s">
        <v>71</v>
      </c>
      <c r="C60" s="31">
        <v>0</v>
      </c>
    </row>
    <row r="61" spans="1:3" x14ac:dyDescent="0.2">
      <c r="A61" s="26" t="s">
        <v>72</v>
      </c>
      <c r="B61" s="11" t="s">
        <v>73</v>
      </c>
      <c r="C61" s="31">
        <v>1087.4100000000001</v>
      </c>
    </row>
    <row r="62" spans="1:3" x14ac:dyDescent="0.2">
      <c r="A62" s="26" t="s">
        <v>74</v>
      </c>
      <c r="B62" s="11" t="s">
        <v>75</v>
      </c>
      <c r="C62" s="31">
        <v>248.2</v>
      </c>
    </row>
    <row r="63" spans="1:3" x14ac:dyDescent="0.2">
      <c r="A63" s="26" t="s">
        <v>76</v>
      </c>
      <c r="B63" s="11" t="s">
        <v>77</v>
      </c>
      <c r="C63" s="31">
        <v>663.48</v>
      </c>
    </row>
    <row r="64" spans="1:3" ht="31.5" x14ac:dyDescent="0.25">
      <c r="A64" s="26"/>
      <c r="B64" s="25" t="s">
        <v>78</v>
      </c>
      <c r="C64" s="32">
        <v>12145</v>
      </c>
    </row>
    <row r="65" spans="1:3" ht="15.75" x14ac:dyDescent="0.25">
      <c r="A65" s="26"/>
      <c r="B65" s="27" t="s">
        <v>79</v>
      </c>
      <c r="C65" s="31">
        <v>0</v>
      </c>
    </row>
    <row r="66" spans="1:3" x14ac:dyDescent="0.2">
      <c r="A66" s="26" t="s">
        <v>72</v>
      </c>
      <c r="B66" s="8" t="s">
        <v>80</v>
      </c>
      <c r="C66" s="31">
        <v>1419.74</v>
      </c>
    </row>
    <row r="67" spans="1:3" x14ac:dyDescent="0.2">
      <c r="A67" s="26" t="s">
        <v>74</v>
      </c>
      <c r="B67" s="8" t="s">
        <v>81</v>
      </c>
      <c r="C67" s="31">
        <v>184.4</v>
      </c>
    </row>
    <row r="68" spans="1:3" ht="18" customHeight="1" x14ac:dyDescent="0.2">
      <c r="A68" s="26" t="s">
        <v>76</v>
      </c>
      <c r="B68" s="8" t="s">
        <v>82</v>
      </c>
      <c r="C68" s="31">
        <v>272.56</v>
      </c>
    </row>
    <row r="69" spans="1:3" x14ac:dyDescent="0.2">
      <c r="A69" s="26" t="s">
        <v>83</v>
      </c>
      <c r="B69" s="8" t="s">
        <v>84</v>
      </c>
      <c r="C69" s="31">
        <v>255.99</v>
      </c>
    </row>
    <row r="70" spans="1:3" x14ac:dyDescent="0.2">
      <c r="A70" s="26"/>
      <c r="B70" s="11" t="s">
        <v>85</v>
      </c>
      <c r="C70" s="31">
        <v>331.74</v>
      </c>
    </row>
    <row r="71" spans="1:3" x14ac:dyDescent="0.2">
      <c r="A71" s="26"/>
      <c r="B71" s="11" t="s">
        <v>86</v>
      </c>
      <c r="C71" s="31">
        <v>918.01</v>
      </c>
    </row>
    <row r="72" spans="1:3" x14ac:dyDescent="0.2">
      <c r="A72" s="19" t="s">
        <v>87</v>
      </c>
      <c r="B72" s="9" t="s">
        <v>88</v>
      </c>
      <c r="C72" s="29">
        <v>0</v>
      </c>
    </row>
    <row r="73" spans="1:3" x14ac:dyDescent="0.2">
      <c r="A73" s="19"/>
      <c r="B73" s="11" t="s">
        <v>89</v>
      </c>
      <c r="C73" s="31">
        <v>234.19199999999998</v>
      </c>
    </row>
    <row r="74" spans="1:3" x14ac:dyDescent="0.2">
      <c r="A74" s="19"/>
      <c r="B74" s="8" t="s">
        <v>90</v>
      </c>
      <c r="C74" s="31">
        <v>493.15</v>
      </c>
    </row>
    <row r="75" spans="1:3" x14ac:dyDescent="0.2">
      <c r="A75" s="19"/>
      <c r="B75" s="11" t="s">
        <v>91</v>
      </c>
      <c r="C75" s="31">
        <v>129.285</v>
      </c>
    </row>
    <row r="76" spans="1:3" x14ac:dyDescent="0.2">
      <c r="A76" s="19"/>
      <c r="B76" s="11" t="s">
        <v>92</v>
      </c>
      <c r="C76" s="31">
        <v>332.56</v>
      </c>
    </row>
    <row r="77" spans="1:3" x14ac:dyDescent="0.2">
      <c r="A77" s="19"/>
      <c r="B77" s="11" t="s">
        <v>93</v>
      </c>
      <c r="C77" s="31">
        <v>16405.57</v>
      </c>
    </row>
    <row r="78" spans="1:3" x14ac:dyDescent="0.2">
      <c r="A78" s="19"/>
      <c r="B78" s="9" t="s">
        <v>94</v>
      </c>
      <c r="C78" s="29">
        <v>1707.44</v>
      </c>
    </row>
    <row r="79" spans="1:3" x14ac:dyDescent="0.2">
      <c r="A79" s="19"/>
      <c r="B79" s="11" t="s">
        <v>95</v>
      </c>
      <c r="C79" s="31">
        <v>189.68</v>
      </c>
    </row>
    <row r="80" spans="1:3" ht="15.75" x14ac:dyDescent="0.25">
      <c r="A80" s="28"/>
      <c r="B80" s="20" t="s">
        <v>96</v>
      </c>
      <c r="C80" s="35">
        <f>SUM(C53:C79)</f>
        <v>43285.311000000009</v>
      </c>
    </row>
    <row r="81" spans="1:6" ht="15" customHeight="1" x14ac:dyDescent="0.25">
      <c r="A81" s="19">
        <v>10</v>
      </c>
      <c r="B81" s="25" t="s">
        <v>97</v>
      </c>
      <c r="C81" s="34">
        <v>17837.04</v>
      </c>
    </row>
    <row r="82" spans="1:6" ht="15.75" customHeight="1" x14ac:dyDescent="0.25">
      <c r="A82" s="19">
        <v>11</v>
      </c>
      <c r="B82" s="20" t="s">
        <v>98</v>
      </c>
      <c r="C82" s="35">
        <f>C81+C80+C51+C44+C43+C42+C39+C32+C24+C12</f>
        <v>169126.992</v>
      </c>
    </row>
    <row r="83" spans="1:6" s="38" customFormat="1" x14ac:dyDescent="0.25">
      <c r="A83" s="3"/>
      <c r="B83" s="4" t="s">
        <v>104</v>
      </c>
      <c r="C83" s="36">
        <v>118204.88</v>
      </c>
      <c r="D83" s="37"/>
      <c r="E83" s="6"/>
      <c r="F83" s="6"/>
    </row>
    <row r="84" spans="1:6" s="1" customFormat="1" x14ac:dyDescent="0.25">
      <c r="A84" s="39"/>
      <c r="B84" s="4" t="s">
        <v>105</v>
      </c>
      <c r="C84" s="40">
        <v>123635.82</v>
      </c>
      <c r="D84" s="41"/>
      <c r="E84" s="41"/>
      <c r="F84" s="41"/>
    </row>
    <row r="85" spans="1:6" s="1" customFormat="1" x14ac:dyDescent="0.25">
      <c r="A85" s="39"/>
      <c r="B85" s="4" t="s">
        <v>124</v>
      </c>
      <c r="C85" s="40">
        <v>127503.31</v>
      </c>
      <c r="D85" s="41"/>
      <c r="E85" s="41"/>
      <c r="F85" s="41"/>
    </row>
    <row r="86" spans="1:6" s="1" customFormat="1" x14ac:dyDescent="0.25">
      <c r="A86" s="3"/>
      <c r="B86" s="4" t="s">
        <v>102</v>
      </c>
      <c r="C86" s="5">
        <f>C85+C84-C82</f>
        <v>82012.138000000006</v>
      </c>
      <c r="D86" s="6"/>
      <c r="E86" s="6"/>
      <c r="F86" s="6"/>
    </row>
    <row r="87" spans="1:6" s="12" customFormat="1" ht="15.75" x14ac:dyDescent="0.25">
      <c r="A87" s="15"/>
      <c r="B87" s="16" t="s">
        <v>125</v>
      </c>
      <c r="C87" s="17">
        <f>C86+C6</f>
        <v>45359.632000000005</v>
      </c>
      <c r="D87" s="49"/>
      <c r="E87" s="49"/>
      <c r="F87" s="49"/>
    </row>
    <row r="88" spans="1:6" s="2" customFormat="1" ht="14.25" x14ac:dyDescent="0.2"/>
    <row r="89" spans="1:6" s="2" customFormat="1" ht="14.25" x14ac:dyDescent="0.2"/>
    <row r="90" spans="1:6" s="2" customFormat="1" ht="14.25" x14ac:dyDescent="0.2"/>
    <row r="91" spans="1:6" s="2" customFormat="1" ht="14.25" x14ac:dyDescent="0.2"/>
    <row r="92" spans="1:6" s="2" customFormat="1" ht="14.25" x14ac:dyDescent="0.2"/>
    <row r="93" spans="1:6" s="2" customFormat="1" ht="14.25" x14ac:dyDescent="0.2"/>
    <row r="94" spans="1:6" s="2" customFormat="1" ht="14.25" x14ac:dyDescent="0.2"/>
    <row r="95" spans="1:6" s="2" customFormat="1" ht="14.25" x14ac:dyDescent="0.2"/>
    <row r="96" spans="1:6" s="2" customFormat="1" ht="14.25" x14ac:dyDescent="0.2"/>
    <row r="97" s="2" customFormat="1" ht="14.25" x14ac:dyDescent="0.2"/>
    <row r="98" s="2" customFormat="1" ht="14.25" x14ac:dyDescent="0.2"/>
  </sheetData>
  <mergeCells count="4">
    <mergeCell ref="A1:B1"/>
    <mergeCell ref="A2:B2"/>
    <mergeCell ref="A3:B3"/>
    <mergeCell ref="A4:B4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2021-01-19T04:48:44Z</dcterms:created>
  <dcterms:modified xsi:type="dcterms:W3CDTF">2021-03-09T06:15:40Z</dcterms:modified>
</cp:coreProperties>
</file>