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Монтажников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3" i="1" l="1"/>
  <c r="C102" i="1"/>
  <c r="C96" i="1"/>
  <c r="C56" i="1"/>
  <c r="C49" i="1"/>
  <c r="C46" i="1"/>
  <c r="C98" i="1" s="1"/>
  <c r="C43" i="1"/>
  <c r="C36" i="1"/>
  <c r="C28" i="1"/>
  <c r="C16" i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<sst xmlns="http://schemas.openxmlformats.org/spreadsheetml/2006/main" count="175" uniqueCount="168">
  <si>
    <t>д</t>
  </si>
  <si>
    <t>е</t>
  </si>
  <si>
    <t>ж</t>
  </si>
  <si>
    <t>з</t>
  </si>
  <si>
    <t>и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</si>
  <si>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</si>
  <si>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</si>
  <si>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</si>
  <si>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</si>
  <si>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</si>
  <si>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</si>
  <si>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</si>
  <si>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</si>
  <si>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</si>
  <si>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</si>
  <si>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</si>
  <si>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>1.7.</t>
  </si>
  <si>
    <t>Очистка чердаков, кровель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</si>
  <si>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</si>
  <si>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</si>
  <si>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</si>
  <si>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</si>
  <si>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</si>
  <si>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</si>
  <si>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</si>
  <si>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</si>
  <si>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</si>
  <si>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</si>
  <si>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</si>
  <si>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</si>
  <si>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</si>
  <si>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</si>
  <si>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</si>
  <si>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</si>
  <si>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</si>
  <si>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</si>
  <si>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</si>
  <si>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</si>
  <si>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</si>
  <si>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</si>
  <si>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</si>
  <si>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</si>
  <si>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</si>
  <si>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</si>
  <si>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</si>
  <si>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</si>
  <si>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</si>
  <si>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Ликвидация воздушных пробок</t>
  </si>
  <si>
    <t>а</t>
  </si>
  <si>
    <t>б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</si>
  <si>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</si>
  <si>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</si>
  <si>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</si>
  <si>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</si>
  <si>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</si>
  <si>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</si>
  <si>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</si>
  <si>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</si>
  <si>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</si>
  <si>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</si>
  <si>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</si>
  <si>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</si>
  <si>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</si>
  <si>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</si>
  <si>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</si>
  <si>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</si>
  <si>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</si>
  <si>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</si>
  <si>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</si>
  <si>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</si>
  <si>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</si>
  <si>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</si>
  <si>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</si>
  <si>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</si>
  <si>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</si>
  <si>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</si>
  <si>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</si>
  <si>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</si>
  <si>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</si>
  <si>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</si>
  <si>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</si>
  <si>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</si>
  <si>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9.2.</t>
  </si>
  <si>
    <t>Текущий ремонт систем ВиК (непредвиденные работы)</t>
  </si>
  <si>
    <t>замена сбросного вентиля Ду 15 ммна стояке отопления кв.31</t>
  </si>
  <si>
    <t xml:space="preserve">устранение засора в МКД в подвале </t>
  </si>
  <si>
    <t>замена вентиля бронзового Ду 15 мм в узле ввода ГВС</t>
  </si>
  <si>
    <t>смена вентиля Ду 20 на ст.отопления</t>
  </si>
  <si>
    <t>подготовка оборудования ИТП к промывке системы отопления ( установка крана шарового Ду 25 мм Бологое)</t>
  </si>
  <si>
    <t>установка сбросного вентиля (крана шарового Aqualink)Ду 15мм (запуск отопления)кв.8</t>
  </si>
  <si>
    <t>ремонт в ИТП:</t>
  </si>
  <si>
    <t>смена вентиля запорного Ду 25 мм</t>
  </si>
  <si>
    <t>смена сгона Ду 15 мм</t>
  </si>
  <si>
    <t>в</t>
  </si>
  <si>
    <t>смена муфты Ду 15 мм</t>
  </si>
  <si>
    <t>смена контргайки Ду 15 мм</t>
  </si>
  <si>
    <t>смена задвижки латунной муфтовой Ду 15 мм</t>
  </si>
  <si>
    <t>установка сантехничекой паронитовой прокладки Ду 40 мм</t>
  </si>
  <si>
    <t>установка сантехничекой паронитовой прокладки Ду 50 мм</t>
  </si>
  <si>
    <t>перемонтаж болтовых соединений</t>
  </si>
  <si>
    <t>сварочные работы</t>
  </si>
  <si>
    <t>смена фильтра на вводе ХВС Ду 32 мм</t>
  </si>
  <si>
    <t>ремонт ввода ПХВ:</t>
  </si>
  <si>
    <t>устройство компрессионной муфты пластик/металл Ду 32*32</t>
  </si>
  <si>
    <t>устройство резьбы Ду 32 мм</t>
  </si>
  <si>
    <t>смена вентиля Ду 15мм  отопления кв.1,4</t>
  </si>
  <si>
    <t>Текущий ремонт конструктивных элементов (непредвиденные работы</t>
  </si>
  <si>
    <t>установка проушины на подвальную дверь</t>
  </si>
  <si>
    <t>сброс снега с козырьков</t>
  </si>
  <si>
    <t>прочистка вентиляции 7 кв</t>
  </si>
  <si>
    <t>открытие продухов</t>
  </si>
  <si>
    <t>устройство уголка 2000*50*50</t>
  </si>
  <si>
    <t>устройство уголка 800*25*25</t>
  </si>
  <si>
    <t>устройство металлической полосы 500*4*2</t>
  </si>
  <si>
    <t>окраска контейнера эмаль по ржавчине</t>
  </si>
  <si>
    <t>установка в чердачном помещении воронок и канализационныхз труб на стояки воронок - 3 шт, канализационных труб РР 110 - 6 шт ( все б/у)</t>
  </si>
  <si>
    <t xml:space="preserve">            ИТОГО по п. 9 :</t>
  </si>
  <si>
    <t>Управление многоквартирным домом</t>
  </si>
  <si>
    <t xml:space="preserve">   Сумма затрат по дому:</t>
  </si>
  <si>
    <t>Смета затрат по управлению, содержанию и текущему ремонту</t>
  </si>
  <si>
    <t>МКД по ул.Монтажников, 15           на 2014год.</t>
  </si>
  <si>
    <t>Наименование услуг, работ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</si>
  <si>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</si>
  <si>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</si>
  <si>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</si>
  <si>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</si>
  <si>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</si>
  <si>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</si>
  <si>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</si>
  <si>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</si>
  <si>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</si>
  <si>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</si>
  <si>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</si>
  <si>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</si>
  <si>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</si>
  <si>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</si>
  <si>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</si>
  <si>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</si>
  <si>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</si>
  <si>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</si>
  <si>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15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</si>
  <si>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</si>
  <si>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</si>
  <si>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</si>
  <si>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</si>
  <si>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</si>
  <si>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</si>
  <si>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r>
      <t xml:space="preserve">замена домовой вводной запорной арматуры ХВС, сборок запорной арматуры стояков ХВС  </t>
    </r>
    <r>
      <rPr>
        <b/>
        <sz val="12"/>
        <rFont val="Arial"/>
        <family val="2"/>
        <charset val="204"/>
      </rPr>
      <t>(СМЕТА)</t>
    </r>
  </si>
  <si>
    <r>
      <t>ремонт контейнера для отходов ТБО сваркой (сварочный шов 2 мп) и покраской (</t>
    </r>
    <r>
      <rPr>
        <b/>
        <i/>
        <u/>
        <sz val="12"/>
        <rFont val="Arial"/>
        <family val="2"/>
        <charset val="204"/>
      </rPr>
      <t>Монтажников 15,39</t>
    </r>
    <r>
      <rPr>
        <b/>
        <sz val="12"/>
        <rFont val="Arial"/>
        <family val="2"/>
        <charset val="204"/>
      </rPr>
      <t>):</t>
    </r>
  </si>
  <si>
    <t>1.4.</t>
  </si>
  <si>
    <t xml:space="preserve"> 2.1</t>
  </si>
  <si>
    <t xml:space="preserve"> 2.2</t>
  </si>
  <si>
    <t xml:space="preserve"> 2.6</t>
  </si>
  <si>
    <t xml:space="preserve"> 2.9</t>
  </si>
  <si>
    <t>1.5.</t>
  </si>
  <si>
    <t>1.6.</t>
  </si>
  <si>
    <t>1.8.</t>
  </si>
  <si>
    <t>3.1.</t>
  </si>
  <si>
    <t xml:space="preserve"> 3.5.1</t>
  </si>
  <si>
    <t xml:space="preserve"> 4.2</t>
  </si>
  <si>
    <t xml:space="preserve"> 4.3</t>
  </si>
  <si>
    <t xml:space="preserve"> 4.4</t>
  </si>
  <si>
    <t xml:space="preserve"> 5.2</t>
  </si>
  <si>
    <t xml:space="preserve"> 8.3</t>
  </si>
  <si>
    <t xml:space="preserve"> 8.4</t>
  </si>
  <si>
    <t xml:space="preserve"> 8.5</t>
  </si>
  <si>
    <t>9.3.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</si>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</sst>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u/>
      <sz val="12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4" fillId="0" borderId="1" xfId="1" applyFont="1" applyFill="1" applyBorder="1"/>
    <xf numFmtId="0" fontId="3" fillId="0" borderId="1" xfId="1" applyFont="1" applyFill="1" applyBorder="1"/>
    <xf numFmtId="2" fontId="4" fillId="0" borderId="0" xfId="1" applyNumberFormat="1" applyFont="1" applyFill="1"/>
    <xf numFmtId="0" fontId="4" fillId="0" borderId="0" xfId="1" applyFont="1" applyFill="1"/>
    <xf numFmtId="0" fontId="4" fillId="0" borderId="1" xfId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10" fillId="0" borderId="1" xfId="1" applyFont="1" applyBorder="1" applyAlignment="1"/>
    <xf numFmtId="0" fontId="11" fillId="0" borderId="1" xfId="1" applyFont="1" applyBorder="1"/>
    <xf numFmtId="2" fontId="11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0" applyFont="1" applyBorder="1" applyAlignment="1">
      <alignment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topLeftCell="A68" workbookViewId="0">
      <selection activeCell="C104" sqref="C104"/>
    </sheetView>
  </sheetViews>
  <sheetFormatPr defaultRowHeight="15" x14ac:dyDescent="0.2"/>
  <cols>
    <col min="1" max="1" width="6.42578125" style="9" customWidth="1"/>
    <col min="2" max="2" width="84.7109375" style="9" customWidth="1"/>
    <col min="3" max="3" width="14.42578125" style="9" customWidth="1"/>
    <col min="4" max="4" width="10.5703125" style="9" bestFit="1" customWidth="1"/>
    <col min="5" max="201" width="9.140625" style="9"/>
    <col min="202" max="202" width="4.5703125" style="9" customWidth="1"/>
    <col min="203" max="203" width="50.140625" style="9" customWidth="1"/>
    <col min="204" max="204" width="9.140625" style="9"/>
    <col min="205" max="205" width="9.7109375" style="9" customWidth="1"/>
    <col min="206" max="206" width="8.28515625" style="9" customWidth="1"/>
    <col min="207" max="208" width="9.140625" style="9"/>
    <col min="209" max="209" width="8.28515625" style="9" customWidth="1"/>
    <col min="210" max="212" width="7.28515625" style="9" customWidth="1"/>
    <col min="213" max="213" width="10.42578125" style="9" customWidth="1"/>
    <col min="214" max="216" width="7.28515625" style="9" customWidth="1"/>
    <col min="217" max="217" width="9.85546875" style="9" customWidth="1"/>
    <col min="218" max="220" width="7.28515625" style="9" customWidth="1"/>
    <col min="221" max="221" width="12.42578125" style="9" customWidth="1"/>
    <col min="222" max="224" width="9.140625" style="9"/>
    <col min="225" max="225" width="11" style="9" customWidth="1"/>
    <col min="226" max="227" width="9.140625" style="9"/>
    <col min="228" max="228" width="11.5703125" style="9" customWidth="1"/>
    <col min="229" max="239" width="9.140625" style="9"/>
    <col min="240" max="240" width="9.85546875" style="9" bestFit="1" customWidth="1"/>
    <col min="241" max="16384" width="9.140625" style="9"/>
  </cols>
  <sheetData>
    <row r="1" spans="1:3" s="1" customFormat="1" ht="15.75" x14ac:dyDescent="0.25">
      <c r="A1" s="51" t="s">
        <v>141</v>
      </c>
      <c r="B1" s="51"/>
    </row>
    <row r="2" spans="1:3" s="1" customFormat="1" ht="15.75" x14ac:dyDescent="0.25">
      <c r="A2" s="51" t="s">
        <v>139</v>
      </c>
      <c r="B2" s="51"/>
    </row>
    <row r="3" spans="1:3" s="1" customFormat="1" ht="15.75" x14ac:dyDescent="0.25">
      <c r="A3" s="51" t="s">
        <v>140</v>
      </c>
      <c r="B3" s="51"/>
    </row>
    <row r="4" spans="1:3" s="2" customFormat="1" ht="15.75" x14ac:dyDescent="0.25">
      <c r="A4" s="55" t="s">
        <v>5</v>
      </c>
      <c r="B4" s="55"/>
    </row>
    <row r="5" spans="1:3" s="2" customFormat="1" ht="15.75" x14ac:dyDescent="0.25">
      <c r="A5" s="3"/>
      <c r="B5" s="3"/>
    </row>
    <row r="6" spans="1:3" s="6" customFormat="1" x14ac:dyDescent="0.2">
      <c r="A6" s="4"/>
      <c r="B6" s="5" t="s">
        <v>142</v>
      </c>
      <c r="C6" s="6">
        <v>-86448.195399999997</v>
      </c>
    </row>
    <row r="7" spans="1:3" x14ac:dyDescent="0.2">
      <c r="A7" s="7"/>
      <c r="B7" s="8" t="s">
        <v>6</v>
      </c>
      <c r="C7" s="7"/>
    </row>
    <row r="8" spans="1:3" ht="15.75" x14ac:dyDescent="0.2">
      <c r="A8" s="46" t="s">
        <v>7</v>
      </c>
      <c r="B8" s="11" t="s">
        <v>8</v>
      </c>
      <c r="C8" s="12">
        <v>7842.8160000000016</v>
      </c>
    </row>
    <row r="9" spans="1:3" ht="15.75" x14ac:dyDescent="0.2">
      <c r="A9" s="46" t="s">
        <v>10</v>
      </c>
      <c r="B9" s="11" t="s">
        <v>9</v>
      </c>
      <c r="C9" s="12">
        <v>0</v>
      </c>
    </row>
    <row r="10" spans="1:3" ht="15.75" x14ac:dyDescent="0.2">
      <c r="A10" s="46" t="s">
        <v>13</v>
      </c>
      <c r="B10" s="11" t="s">
        <v>11</v>
      </c>
      <c r="C10" s="12">
        <v>9249.4079999999976</v>
      </c>
    </row>
    <row r="11" spans="1:3" ht="15.75" x14ac:dyDescent="0.2">
      <c r="A11" s="46" t="s">
        <v>149</v>
      </c>
      <c r="B11" s="11" t="s">
        <v>12</v>
      </c>
      <c r="C11" s="12">
        <v>0</v>
      </c>
    </row>
    <row r="12" spans="1:3" ht="45" x14ac:dyDescent="0.2">
      <c r="A12" s="46" t="s">
        <v>154</v>
      </c>
      <c r="B12" s="11" t="s">
        <v>14</v>
      </c>
      <c r="C12" s="12">
        <v>1235.556</v>
      </c>
    </row>
    <row r="13" spans="1:3" ht="15.75" x14ac:dyDescent="0.2">
      <c r="A13" s="46" t="s">
        <v>155</v>
      </c>
      <c r="B13" s="11" t="s">
        <v>15</v>
      </c>
      <c r="C13" s="12">
        <v>0</v>
      </c>
    </row>
    <row r="14" spans="1:3" ht="15.75" x14ac:dyDescent="0.2">
      <c r="A14" s="46" t="s">
        <v>16</v>
      </c>
      <c r="B14" s="11" t="s">
        <v>17</v>
      </c>
      <c r="C14" s="12">
        <v>365.42500000000001</v>
      </c>
    </row>
    <row r="15" spans="1:3" ht="15.75" x14ac:dyDescent="0.2">
      <c r="A15" s="46" t="s">
        <v>156</v>
      </c>
      <c r="B15" s="11" t="s">
        <v>18</v>
      </c>
      <c r="C15" s="12">
        <v>0</v>
      </c>
    </row>
    <row r="16" spans="1:3" ht="15.75" x14ac:dyDescent="0.2">
      <c r="A16" s="47"/>
      <c r="B16" s="13" t="s">
        <v>19</v>
      </c>
      <c r="C16" s="14">
        <f>SUM(C8:C15)</f>
        <v>18693.204999999998</v>
      </c>
    </row>
    <row r="17" spans="1:3" ht="30" x14ac:dyDescent="0.2">
      <c r="A17" s="47"/>
      <c r="B17" s="15" t="s">
        <v>20</v>
      </c>
      <c r="C17" s="16"/>
    </row>
    <row r="18" spans="1:3" x14ac:dyDescent="0.2">
      <c r="A18" s="47" t="s">
        <v>150</v>
      </c>
      <c r="B18" s="11" t="s">
        <v>21</v>
      </c>
      <c r="C18" s="12">
        <v>2790.2069999999999</v>
      </c>
    </row>
    <row r="19" spans="1:3" x14ac:dyDescent="0.2">
      <c r="A19" s="47" t="s">
        <v>151</v>
      </c>
      <c r="B19" s="11" t="s">
        <v>22</v>
      </c>
      <c r="C19" s="12">
        <v>2440.5539999999996</v>
      </c>
    </row>
    <row r="20" spans="1:3" x14ac:dyDescent="0.2">
      <c r="A20" s="47" t="s">
        <v>23</v>
      </c>
      <c r="B20" s="11" t="s">
        <v>24</v>
      </c>
      <c r="C20" s="12">
        <v>2079.627</v>
      </c>
    </row>
    <row r="21" spans="1:3" ht="21" customHeight="1" x14ac:dyDescent="0.2">
      <c r="A21" s="47" t="s">
        <v>25</v>
      </c>
      <c r="B21" s="11" t="s">
        <v>26</v>
      </c>
      <c r="C21" s="12">
        <v>1220.8000000000002</v>
      </c>
    </row>
    <row r="22" spans="1:3" x14ac:dyDescent="0.2">
      <c r="A22" s="47" t="s">
        <v>27</v>
      </c>
      <c r="B22" s="11" t="s">
        <v>28</v>
      </c>
      <c r="C22" s="12">
        <v>17557.425000000003</v>
      </c>
    </row>
    <row r="23" spans="1:3" x14ac:dyDescent="0.2">
      <c r="A23" s="47" t="s">
        <v>152</v>
      </c>
      <c r="B23" s="11" t="s">
        <v>29</v>
      </c>
      <c r="C23" s="12">
        <v>6402.9239999999991</v>
      </c>
    </row>
    <row r="24" spans="1:3" ht="30" x14ac:dyDescent="0.2">
      <c r="A24" s="47" t="s">
        <v>30</v>
      </c>
      <c r="B24" s="11" t="s">
        <v>31</v>
      </c>
      <c r="C24" s="12">
        <v>900</v>
      </c>
    </row>
    <row r="25" spans="1:3" ht="30" x14ac:dyDescent="0.2">
      <c r="A25" s="47" t="s">
        <v>32</v>
      </c>
      <c r="B25" s="11" t="s">
        <v>33</v>
      </c>
      <c r="C25" s="12">
        <v>424.96000000000004</v>
      </c>
    </row>
    <row r="26" spans="1:3" x14ac:dyDescent="0.2">
      <c r="A26" s="47" t="s">
        <v>153</v>
      </c>
      <c r="B26" s="11" t="s">
        <v>34</v>
      </c>
      <c r="C26" s="12">
        <v>3396.64</v>
      </c>
    </row>
    <row r="27" spans="1:3" x14ac:dyDescent="0.2">
      <c r="A27" s="47" t="s">
        <v>35</v>
      </c>
      <c r="B27" s="11" t="s">
        <v>36</v>
      </c>
      <c r="C27" s="12">
        <v>5259.2219999999998</v>
      </c>
    </row>
    <row r="28" spans="1:3" ht="15.75" x14ac:dyDescent="0.2">
      <c r="A28" s="17"/>
      <c r="B28" s="13" t="s">
        <v>37</v>
      </c>
      <c r="C28" s="14">
        <f>SUM(C18:C27)</f>
        <v>42472.358999999997</v>
      </c>
    </row>
    <row r="29" spans="1:3" x14ac:dyDescent="0.2">
      <c r="A29" s="17"/>
      <c r="B29" s="5" t="s">
        <v>38</v>
      </c>
      <c r="C29" s="16"/>
    </row>
    <row r="30" spans="1:3" ht="15.75" x14ac:dyDescent="0.2">
      <c r="A30" s="46" t="s">
        <v>157</v>
      </c>
      <c r="B30" s="7" t="s">
        <v>40</v>
      </c>
      <c r="C30" s="18">
        <v>8161.72</v>
      </c>
    </row>
    <row r="31" spans="1:3" x14ac:dyDescent="0.2">
      <c r="A31" s="48" t="s">
        <v>39</v>
      </c>
      <c r="B31" s="7" t="s">
        <v>42</v>
      </c>
      <c r="C31" s="18">
        <v>6033.3</v>
      </c>
    </row>
    <row r="32" spans="1:3" x14ac:dyDescent="0.2">
      <c r="A32" s="48" t="s">
        <v>41</v>
      </c>
      <c r="B32" s="7" t="s">
        <v>44</v>
      </c>
      <c r="C32" s="18">
        <v>3194.1</v>
      </c>
    </row>
    <row r="33" spans="1:3" x14ac:dyDescent="0.2">
      <c r="A33" s="48" t="s">
        <v>43</v>
      </c>
      <c r="B33" s="7" t="s">
        <v>46</v>
      </c>
      <c r="C33" s="18">
        <v>222.29999999999998</v>
      </c>
    </row>
    <row r="34" spans="1:3" x14ac:dyDescent="0.2">
      <c r="A34" s="48" t="s">
        <v>45</v>
      </c>
      <c r="B34" s="7" t="s">
        <v>47</v>
      </c>
      <c r="C34" s="18">
        <v>584.72</v>
      </c>
    </row>
    <row r="35" spans="1:3" x14ac:dyDescent="0.2">
      <c r="A35" s="48" t="s">
        <v>158</v>
      </c>
      <c r="B35" s="11" t="s">
        <v>50</v>
      </c>
      <c r="C35" s="12">
        <v>62.67</v>
      </c>
    </row>
    <row r="36" spans="1:3" ht="15.75" x14ac:dyDescent="0.2">
      <c r="A36" s="48"/>
      <c r="B36" s="13" t="s">
        <v>51</v>
      </c>
      <c r="C36" s="14">
        <f>SUM(C30:C35)</f>
        <v>18258.809999999998</v>
      </c>
    </row>
    <row r="37" spans="1:3" x14ac:dyDescent="0.2">
      <c r="A37" s="48"/>
      <c r="B37" s="15" t="s">
        <v>52</v>
      </c>
      <c r="C37" s="16"/>
    </row>
    <row r="38" spans="1:3" s="2" customFormat="1" x14ac:dyDescent="0.2">
      <c r="A38" s="48" t="s">
        <v>53</v>
      </c>
      <c r="B38" s="7" t="s">
        <v>54</v>
      </c>
      <c r="C38" s="18">
        <v>4513.6639999999998</v>
      </c>
    </row>
    <row r="39" spans="1:3" ht="45" x14ac:dyDescent="0.2">
      <c r="A39" s="49" t="s">
        <v>159</v>
      </c>
      <c r="B39" s="11" t="s">
        <v>55</v>
      </c>
      <c r="C39" s="12">
        <v>1128.4159999999999</v>
      </c>
    </row>
    <row r="40" spans="1:3" ht="45" x14ac:dyDescent="0.2">
      <c r="A40" s="49" t="s">
        <v>160</v>
      </c>
      <c r="B40" s="11" t="s">
        <v>56</v>
      </c>
      <c r="C40" s="12">
        <v>2256.8319999999999</v>
      </c>
    </row>
    <row r="41" spans="1:3" x14ac:dyDescent="0.2">
      <c r="A41" s="49" t="s">
        <v>161</v>
      </c>
      <c r="B41" s="11" t="s">
        <v>57</v>
      </c>
      <c r="C41" s="12">
        <v>1045.3799999999999</v>
      </c>
    </row>
    <row r="42" spans="1:3" ht="30" x14ac:dyDescent="0.2">
      <c r="A42" s="49" t="s">
        <v>58</v>
      </c>
      <c r="B42" s="11" t="s">
        <v>59</v>
      </c>
      <c r="C42" s="12">
        <v>5705.0879999999997</v>
      </c>
    </row>
    <row r="43" spans="1:3" ht="15.75" x14ac:dyDescent="0.2">
      <c r="A43" s="49"/>
      <c r="B43" s="13" t="s">
        <v>60</v>
      </c>
      <c r="C43" s="14">
        <f>SUM(C38:C42)</f>
        <v>14649.38</v>
      </c>
    </row>
    <row r="44" spans="1:3" ht="31.5" x14ac:dyDescent="0.2">
      <c r="A44" s="49" t="s">
        <v>62</v>
      </c>
      <c r="B44" s="13" t="s">
        <v>61</v>
      </c>
      <c r="C44" s="12">
        <v>6323.7119999999986</v>
      </c>
    </row>
    <row r="45" spans="1:3" ht="26.25" customHeight="1" x14ac:dyDescent="0.2">
      <c r="A45" s="49" t="s">
        <v>162</v>
      </c>
      <c r="B45" s="13" t="s">
        <v>63</v>
      </c>
      <c r="C45" s="12">
        <v>1787.1359999999995</v>
      </c>
    </row>
    <row r="46" spans="1:3" ht="15.75" x14ac:dyDescent="0.2">
      <c r="A46" s="49"/>
      <c r="B46" s="13" t="s">
        <v>64</v>
      </c>
      <c r="C46" s="14">
        <f>SUM(C44:C45)</f>
        <v>8110.8479999999981</v>
      </c>
    </row>
    <row r="47" spans="1:3" ht="26.25" customHeight="1" x14ac:dyDescent="0.25">
      <c r="A47" s="50" t="s">
        <v>65</v>
      </c>
      <c r="B47" s="13" t="s">
        <v>66</v>
      </c>
      <c r="C47" s="18">
        <v>999.98399999999992</v>
      </c>
    </row>
    <row r="48" spans="1:3" ht="15.75" x14ac:dyDescent="0.25">
      <c r="A48" s="50" t="s">
        <v>67</v>
      </c>
      <c r="B48" s="13" t="s">
        <v>68</v>
      </c>
      <c r="C48" s="12">
        <v>963.84</v>
      </c>
    </row>
    <row r="49" spans="1:3" ht="15.75" x14ac:dyDescent="0.2">
      <c r="A49" s="49"/>
      <c r="B49" s="20"/>
      <c r="C49" s="21">
        <f>SUM(C47:C48)</f>
        <v>1963.8240000000001</v>
      </c>
    </row>
    <row r="50" spans="1:3" x14ac:dyDescent="0.2">
      <c r="A50" s="49"/>
      <c r="B50" s="22" t="s">
        <v>69</v>
      </c>
      <c r="C50" s="16"/>
    </row>
    <row r="51" spans="1:3" ht="25.5" customHeight="1" x14ac:dyDescent="0.2">
      <c r="A51" s="49" t="s">
        <v>70</v>
      </c>
      <c r="B51" s="11" t="s">
        <v>71</v>
      </c>
      <c r="C51" s="12">
        <v>4341.8400000000011</v>
      </c>
    </row>
    <row r="52" spans="1:3" ht="24.75" customHeight="1" x14ac:dyDescent="0.2">
      <c r="A52" s="49" t="s">
        <v>72</v>
      </c>
      <c r="B52" s="11" t="s">
        <v>73</v>
      </c>
      <c r="C52" s="12">
        <v>3272.1599999999994</v>
      </c>
    </row>
    <row r="53" spans="1:3" ht="49.5" customHeight="1" x14ac:dyDescent="0.2">
      <c r="A53" s="49" t="s">
        <v>163</v>
      </c>
      <c r="B53" s="11" t="s">
        <v>74</v>
      </c>
      <c r="C53" s="12">
        <v>3185.8799999999992</v>
      </c>
    </row>
    <row r="54" spans="1:3" ht="51" customHeight="1" x14ac:dyDescent="0.2">
      <c r="A54" s="49" t="s">
        <v>164</v>
      </c>
      <c r="B54" s="11" t="s">
        <v>75</v>
      </c>
      <c r="C54" s="12">
        <v>3185.8799999999992</v>
      </c>
    </row>
    <row r="55" spans="1:3" ht="62.25" customHeight="1" x14ac:dyDescent="0.2">
      <c r="A55" s="49" t="s">
        <v>165</v>
      </c>
      <c r="B55" s="11" t="s">
        <v>76</v>
      </c>
      <c r="C55" s="12">
        <v>6371.7599999999984</v>
      </c>
    </row>
    <row r="56" spans="1:3" ht="15.75" x14ac:dyDescent="0.2">
      <c r="A56" s="10"/>
      <c r="B56" s="13" t="s">
        <v>77</v>
      </c>
      <c r="C56" s="14">
        <f>SUM(C51:C55)</f>
        <v>20357.519999999997</v>
      </c>
    </row>
    <row r="57" spans="1:3" ht="15.75" x14ac:dyDescent="0.2">
      <c r="A57" s="19"/>
      <c r="B57" s="20"/>
      <c r="C57" s="16"/>
    </row>
    <row r="58" spans="1:3" x14ac:dyDescent="0.2">
      <c r="A58" s="16"/>
      <c r="B58" s="15" t="s">
        <v>78</v>
      </c>
      <c r="C58" s="16"/>
    </row>
    <row r="59" spans="1:3" ht="15.75" x14ac:dyDescent="0.2">
      <c r="A59" s="10" t="s">
        <v>79</v>
      </c>
      <c r="B59" s="13" t="s">
        <v>80</v>
      </c>
      <c r="C59" s="10"/>
    </row>
    <row r="60" spans="1:3" ht="24" customHeight="1" x14ac:dyDescent="0.2">
      <c r="A60" s="24">
        <v>1</v>
      </c>
      <c r="B60" s="23" t="s">
        <v>81</v>
      </c>
      <c r="C60" s="36">
        <v>370.31</v>
      </c>
    </row>
    <row r="61" spans="1:3" ht="15.75" x14ac:dyDescent="0.2">
      <c r="A61" s="10" t="s">
        <v>82</v>
      </c>
      <c r="B61" s="13" t="s">
        <v>83</v>
      </c>
      <c r="C61" s="12">
        <v>0</v>
      </c>
    </row>
    <row r="62" spans="1:3" x14ac:dyDescent="0.2">
      <c r="A62" s="24"/>
      <c r="B62" s="7" t="s">
        <v>84</v>
      </c>
      <c r="C62" s="37">
        <v>1836.02</v>
      </c>
    </row>
    <row r="63" spans="1:3" x14ac:dyDescent="0.2">
      <c r="A63" s="24"/>
      <c r="B63" s="23" t="s">
        <v>85</v>
      </c>
      <c r="C63" s="36">
        <v>0</v>
      </c>
    </row>
    <row r="64" spans="1:3" ht="21.75" customHeight="1" x14ac:dyDescent="0.2">
      <c r="A64" s="24"/>
      <c r="B64" s="23" t="s">
        <v>86</v>
      </c>
      <c r="C64" s="36">
        <v>918.01</v>
      </c>
    </row>
    <row r="65" spans="1:3" ht="26.25" customHeight="1" x14ac:dyDescent="0.2">
      <c r="A65" s="24"/>
      <c r="B65" s="23" t="s">
        <v>87</v>
      </c>
      <c r="C65" s="36">
        <v>918.01</v>
      </c>
    </row>
    <row r="66" spans="1:3" ht="38.25" customHeight="1" x14ac:dyDescent="0.2">
      <c r="A66" s="10"/>
      <c r="B66" s="7" t="s">
        <v>88</v>
      </c>
      <c r="C66" s="36">
        <v>918.01</v>
      </c>
    </row>
    <row r="67" spans="1:3" ht="26.25" customHeight="1" x14ac:dyDescent="0.25">
      <c r="A67" s="10"/>
      <c r="B67" s="7" t="s">
        <v>147</v>
      </c>
      <c r="C67" s="36">
        <v>13275.75</v>
      </c>
    </row>
    <row r="68" spans="1:3" ht="17.25" customHeight="1" x14ac:dyDescent="0.2">
      <c r="A68" s="10"/>
      <c r="B68" s="7" t="s">
        <v>89</v>
      </c>
      <c r="C68" s="36">
        <v>918.01</v>
      </c>
    </row>
    <row r="69" spans="1:3" ht="14.1" customHeight="1" x14ac:dyDescent="0.25">
      <c r="A69" s="24"/>
      <c r="B69" s="38" t="s">
        <v>90</v>
      </c>
      <c r="C69" s="36">
        <v>0</v>
      </c>
    </row>
    <row r="70" spans="1:3" ht="14.1" customHeight="1" x14ac:dyDescent="0.2">
      <c r="A70" s="24" t="s">
        <v>48</v>
      </c>
      <c r="B70" s="23" t="s">
        <v>91</v>
      </c>
      <c r="C70" s="36">
        <v>918.01</v>
      </c>
    </row>
    <row r="71" spans="1:3" ht="14.1" customHeight="1" x14ac:dyDescent="0.2">
      <c r="A71" s="24" t="s">
        <v>49</v>
      </c>
      <c r="B71" s="23" t="s">
        <v>92</v>
      </c>
      <c r="C71" s="36">
        <v>199.71</v>
      </c>
    </row>
    <row r="72" spans="1:3" ht="14.1" customHeight="1" x14ac:dyDescent="0.2">
      <c r="A72" s="24" t="s">
        <v>93</v>
      </c>
      <c r="B72" s="23" t="s">
        <v>94</v>
      </c>
      <c r="C72" s="36">
        <v>238.78</v>
      </c>
    </row>
    <row r="73" spans="1:3" ht="14.1" customHeight="1" x14ac:dyDescent="0.2">
      <c r="A73" s="24">
        <v>70.400000000000006</v>
      </c>
      <c r="B73" s="23" t="s">
        <v>95</v>
      </c>
      <c r="C73" s="36">
        <v>918.01</v>
      </c>
    </row>
    <row r="74" spans="1:3" ht="14.1" customHeight="1" x14ac:dyDescent="0.2">
      <c r="A74" s="24" t="s">
        <v>0</v>
      </c>
      <c r="B74" s="23" t="s">
        <v>96</v>
      </c>
      <c r="C74" s="36">
        <v>918.01</v>
      </c>
    </row>
    <row r="75" spans="1:3" ht="14.1" customHeight="1" x14ac:dyDescent="0.2">
      <c r="A75" s="24" t="s">
        <v>1</v>
      </c>
      <c r="B75" s="23" t="s">
        <v>97</v>
      </c>
      <c r="C75" s="36">
        <v>130.22</v>
      </c>
    </row>
    <row r="76" spans="1:3" ht="14.1" customHeight="1" x14ac:dyDescent="0.2">
      <c r="A76" s="24" t="s">
        <v>2</v>
      </c>
      <c r="B76" s="23" t="s">
        <v>98</v>
      </c>
      <c r="C76" s="36">
        <v>65.11</v>
      </c>
    </row>
    <row r="77" spans="1:3" ht="14.1" customHeight="1" x14ac:dyDescent="0.2">
      <c r="A77" s="24" t="s">
        <v>3</v>
      </c>
      <c r="B77" s="23" t="s">
        <v>99</v>
      </c>
      <c r="C77" s="36">
        <v>554.76</v>
      </c>
    </row>
    <row r="78" spans="1:3" ht="14.1" customHeight="1" x14ac:dyDescent="0.2">
      <c r="A78" s="24" t="s">
        <v>4</v>
      </c>
      <c r="B78" s="23" t="s">
        <v>100</v>
      </c>
      <c r="C78" s="36">
        <v>663.48</v>
      </c>
    </row>
    <row r="79" spans="1:3" ht="14.1" customHeight="1" x14ac:dyDescent="0.2">
      <c r="A79" s="24"/>
      <c r="B79" s="23" t="s">
        <v>101</v>
      </c>
      <c r="C79" s="36">
        <v>659.09</v>
      </c>
    </row>
    <row r="80" spans="1:3" ht="14.1" customHeight="1" x14ac:dyDescent="0.25">
      <c r="A80" s="24"/>
      <c r="B80" s="38" t="s">
        <v>102</v>
      </c>
      <c r="C80" s="36">
        <v>0</v>
      </c>
    </row>
    <row r="81" spans="1:3" ht="16.5" customHeight="1" x14ac:dyDescent="0.2">
      <c r="A81" s="24" t="s">
        <v>48</v>
      </c>
      <c r="B81" s="23" t="s">
        <v>103</v>
      </c>
      <c r="C81" s="36">
        <v>330</v>
      </c>
    </row>
    <row r="82" spans="1:3" ht="14.1" customHeight="1" x14ac:dyDescent="0.2">
      <c r="A82" s="24" t="s">
        <v>49</v>
      </c>
      <c r="B82" s="23" t="s">
        <v>104</v>
      </c>
      <c r="C82" s="36">
        <v>190.83</v>
      </c>
    </row>
    <row r="83" spans="1:3" ht="14.1" customHeight="1" x14ac:dyDescent="0.2">
      <c r="A83" s="24" t="s">
        <v>93</v>
      </c>
      <c r="B83" s="23" t="s">
        <v>100</v>
      </c>
      <c r="C83" s="36">
        <v>995.22</v>
      </c>
    </row>
    <row r="84" spans="1:3" ht="14.1" customHeight="1" x14ac:dyDescent="0.2">
      <c r="A84" s="10"/>
      <c r="B84" s="7" t="s">
        <v>105</v>
      </c>
      <c r="C84" s="36">
        <v>918.01</v>
      </c>
    </row>
    <row r="85" spans="1:3" ht="31.5" x14ac:dyDescent="0.2">
      <c r="A85" s="10" t="s">
        <v>166</v>
      </c>
      <c r="B85" s="13" t="s">
        <v>106</v>
      </c>
      <c r="C85" s="12">
        <v>0</v>
      </c>
    </row>
    <row r="86" spans="1:3" x14ac:dyDescent="0.2">
      <c r="A86" s="10"/>
      <c r="B86" s="7" t="s">
        <v>107</v>
      </c>
      <c r="C86" s="37">
        <v>243</v>
      </c>
    </row>
    <row r="87" spans="1:3" x14ac:dyDescent="0.2">
      <c r="A87" s="10"/>
      <c r="B87" s="23" t="s">
        <v>108</v>
      </c>
      <c r="C87" s="36">
        <v>258.57</v>
      </c>
    </row>
    <row r="88" spans="1:3" x14ac:dyDescent="0.2">
      <c r="A88" s="39"/>
      <c r="B88" s="23" t="s">
        <v>109</v>
      </c>
      <c r="C88" s="36">
        <v>591.78</v>
      </c>
    </row>
    <row r="89" spans="1:3" x14ac:dyDescent="0.2">
      <c r="A89" s="10"/>
      <c r="B89" s="23" t="s">
        <v>110</v>
      </c>
      <c r="C89" s="36">
        <v>332.56</v>
      </c>
    </row>
    <row r="90" spans="1:3" ht="31.5" x14ac:dyDescent="0.25">
      <c r="A90" s="40"/>
      <c r="B90" s="27" t="s">
        <v>148</v>
      </c>
      <c r="C90" s="36">
        <v>834.91</v>
      </c>
    </row>
    <row r="91" spans="1:3" x14ac:dyDescent="0.2">
      <c r="A91" s="24" t="s">
        <v>48</v>
      </c>
      <c r="B91" s="23" t="s">
        <v>111</v>
      </c>
      <c r="C91" s="36">
        <v>0</v>
      </c>
    </row>
    <row r="92" spans="1:3" x14ac:dyDescent="0.2">
      <c r="A92" s="24" t="s">
        <v>49</v>
      </c>
      <c r="B92" s="23" t="s">
        <v>112</v>
      </c>
      <c r="C92" s="36">
        <v>0</v>
      </c>
    </row>
    <row r="93" spans="1:3" x14ac:dyDescent="0.2">
      <c r="A93" s="24" t="s">
        <v>93</v>
      </c>
      <c r="B93" s="23" t="s">
        <v>113</v>
      </c>
      <c r="C93" s="36">
        <v>0</v>
      </c>
    </row>
    <row r="94" spans="1:3" x14ac:dyDescent="0.2">
      <c r="A94" s="24"/>
      <c r="B94" s="23" t="s">
        <v>114</v>
      </c>
      <c r="C94" s="36">
        <v>55.25</v>
      </c>
    </row>
    <row r="95" spans="1:3" ht="30" x14ac:dyDescent="0.2">
      <c r="A95" s="10"/>
      <c r="B95" s="7" t="s">
        <v>115</v>
      </c>
      <c r="C95" s="36">
        <v>1057.8</v>
      </c>
    </row>
    <row r="96" spans="1:3" ht="15.75" x14ac:dyDescent="0.25">
      <c r="A96" s="25"/>
      <c r="B96" s="13" t="s">
        <v>116</v>
      </c>
      <c r="C96" s="26">
        <f>SUM(C59:C95)</f>
        <v>30227.229999999992</v>
      </c>
    </row>
    <row r="97" spans="1:6" ht="15.75" x14ac:dyDescent="0.25">
      <c r="A97" s="10">
        <v>10</v>
      </c>
      <c r="B97" s="27" t="s">
        <v>117</v>
      </c>
      <c r="C97" s="14">
        <v>17871.360000000004</v>
      </c>
    </row>
    <row r="98" spans="1:6" ht="15.75" x14ac:dyDescent="0.25">
      <c r="A98" s="10">
        <v>11</v>
      </c>
      <c r="B98" s="13" t="s">
        <v>118</v>
      </c>
      <c r="C98" s="26">
        <f>C97+C96+C49+C46+C43+C36+C28+C16+C56</f>
        <v>172604.53599999996</v>
      </c>
    </row>
    <row r="99" spans="1:6" s="29" customFormat="1" ht="15.75" x14ac:dyDescent="0.25">
      <c r="A99" s="41"/>
      <c r="B99" s="42" t="s">
        <v>143</v>
      </c>
      <c r="C99" s="28">
        <v>136784.54</v>
      </c>
      <c r="D99" s="43"/>
      <c r="E99" s="44"/>
      <c r="F99" s="44"/>
    </row>
    <row r="100" spans="1:6" s="1" customFormat="1" ht="15.75" x14ac:dyDescent="0.25">
      <c r="A100" s="45"/>
      <c r="B100" s="42" t="s">
        <v>144</v>
      </c>
      <c r="C100" s="28">
        <v>135816.15</v>
      </c>
      <c r="D100" s="43"/>
      <c r="E100" s="43"/>
      <c r="F100" s="43"/>
    </row>
    <row r="101" spans="1:6" s="70" customFormat="1" x14ac:dyDescent="0.25">
      <c r="A101" s="66"/>
      <c r="B101" s="67" t="s">
        <v>167</v>
      </c>
      <c r="C101" s="68">
        <v>14219.14</v>
      </c>
      <c r="D101" s="69"/>
      <c r="E101" s="69"/>
      <c r="F101" s="69"/>
    </row>
    <row r="102" spans="1:6" s="1" customFormat="1" ht="15.75" x14ac:dyDescent="0.25">
      <c r="A102" s="41"/>
      <c r="B102" s="42" t="s">
        <v>146</v>
      </c>
      <c r="C102" s="28">
        <f>C101+C100-C98</f>
        <v>-22569.245999999985</v>
      </c>
      <c r="D102" s="44"/>
      <c r="E102" s="44"/>
      <c r="F102" s="44"/>
    </row>
    <row r="103" spans="1:6" s="1" customFormat="1" ht="15.75" x14ac:dyDescent="0.25">
      <c r="A103" s="41"/>
      <c r="B103" s="42" t="s">
        <v>145</v>
      </c>
      <c r="C103" s="28">
        <f>C102+C6</f>
        <v>-109017.44139999998</v>
      </c>
      <c r="D103" s="44"/>
      <c r="E103" s="44"/>
      <c r="F103" s="44"/>
    </row>
    <row r="104" spans="1:6" s="6" customFormat="1" x14ac:dyDescent="0.2">
      <c r="A104" s="52"/>
      <c r="B104" s="52"/>
      <c r="C104" s="30"/>
    </row>
    <row r="105" spans="1:6" s="6" customFormat="1" x14ac:dyDescent="0.2">
      <c r="A105" s="52"/>
      <c r="B105" s="52"/>
      <c r="C105" s="30"/>
    </row>
    <row r="106" spans="1:6" s="6" customFormat="1" x14ac:dyDescent="0.2">
      <c r="A106" s="52"/>
      <c r="B106" s="52"/>
      <c r="C106" s="30"/>
    </row>
    <row r="107" spans="1:6" s="2" customFormat="1" x14ac:dyDescent="0.2">
      <c r="C107" s="30"/>
    </row>
    <row r="108" spans="1:6" s="2" customFormat="1" x14ac:dyDescent="0.2">
      <c r="A108" s="53"/>
      <c r="B108" s="53"/>
      <c r="C108" s="30"/>
    </row>
    <row r="109" spans="1:6" s="2" customFormat="1" x14ac:dyDescent="0.2">
      <c r="C109" s="30"/>
    </row>
    <row r="110" spans="1:6" s="2" customFormat="1" x14ac:dyDescent="0.2">
      <c r="A110" s="54"/>
      <c r="B110" s="54"/>
      <c r="C110" s="30"/>
    </row>
    <row r="111" spans="1:6" s="2" customFormat="1" x14ac:dyDescent="0.2">
      <c r="C111" s="30"/>
    </row>
    <row r="112" spans="1:6" s="2" customFormat="1" x14ac:dyDescent="0.2">
      <c r="A112" s="54"/>
      <c r="B112" s="54"/>
      <c r="C112" s="30"/>
    </row>
    <row r="125" spans="1:3" ht="15.75" hidden="1" x14ac:dyDescent="0.25">
      <c r="B125" s="31" t="s">
        <v>119</v>
      </c>
      <c r="C125" s="31"/>
    </row>
    <row r="126" spans="1:3" ht="15.75" hidden="1" x14ac:dyDescent="0.25">
      <c r="B126" s="31" t="s">
        <v>120</v>
      </c>
      <c r="C126" s="31"/>
    </row>
    <row r="127" spans="1:3" ht="13.5" hidden="1" customHeight="1" thickBot="1" x14ac:dyDescent="0.3">
      <c r="A127" s="32"/>
      <c r="B127" s="58" t="s">
        <v>121</v>
      </c>
      <c r="C127" s="59"/>
    </row>
    <row r="128" spans="1:3" ht="12.75" hidden="1" customHeight="1" x14ac:dyDescent="0.2">
      <c r="A128" s="33">
        <v>1</v>
      </c>
      <c r="B128" s="60" t="s">
        <v>122</v>
      </c>
      <c r="C128" s="61"/>
    </row>
    <row r="129" spans="1:3" ht="12.75" hidden="1" customHeight="1" x14ac:dyDescent="0.2">
      <c r="A129" s="34">
        <f>A128+1</f>
        <v>2</v>
      </c>
      <c r="B129" s="56" t="s">
        <v>123</v>
      </c>
      <c r="C129" s="57"/>
    </row>
    <row r="130" spans="1:3" ht="12.75" hidden="1" customHeight="1" x14ac:dyDescent="0.2">
      <c r="A130" s="34">
        <f t="shared" ref="A130:A141" si="0">A129+1</f>
        <v>3</v>
      </c>
      <c r="B130" s="56" t="s">
        <v>124</v>
      </c>
      <c r="C130" s="57"/>
    </row>
    <row r="131" spans="1:3" ht="12.75" hidden="1" customHeight="1" x14ac:dyDescent="0.2">
      <c r="A131" s="34">
        <f t="shared" si="0"/>
        <v>4</v>
      </c>
      <c r="B131" s="56" t="s">
        <v>125</v>
      </c>
      <c r="C131" s="57"/>
    </row>
    <row r="132" spans="1:3" ht="12.75" hidden="1" customHeight="1" x14ac:dyDescent="0.2">
      <c r="A132" s="34">
        <f t="shared" si="0"/>
        <v>5</v>
      </c>
      <c r="B132" s="56" t="s">
        <v>126</v>
      </c>
      <c r="C132" s="57"/>
    </row>
    <row r="133" spans="1:3" ht="12.75" hidden="1" customHeight="1" x14ac:dyDescent="0.2">
      <c r="A133" s="34">
        <f t="shared" si="0"/>
        <v>6</v>
      </c>
      <c r="B133" s="56" t="s">
        <v>127</v>
      </c>
      <c r="C133" s="57"/>
    </row>
    <row r="134" spans="1:3" ht="26.25" hidden="1" customHeight="1" x14ac:dyDescent="0.2">
      <c r="A134" s="34">
        <f t="shared" si="0"/>
        <v>7</v>
      </c>
      <c r="B134" s="56" t="s">
        <v>128</v>
      </c>
      <c r="C134" s="57"/>
    </row>
    <row r="135" spans="1:3" ht="12.75" hidden="1" customHeight="1" x14ac:dyDescent="0.2">
      <c r="A135" s="34">
        <f t="shared" si="0"/>
        <v>8</v>
      </c>
      <c r="B135" s="56" t="s">
        <v>129</v>
      </c>
      <c r="C135" s="57"/>
    </row>
    <row r="136" spans="1:3" ht="12.75" hidden="1" customHeight="1" x14ac:dyDescent="0.2">
      <c r="A136" s="34">
        <f t="shared" si="0"/>
        <v>9</v>
      </c>
      <c r="B136" s="56" t="s">
        <v>130</v>
      </c>
      <c r="C136" s="57"/>
    </row>
    <row r="137" spans="1:3" ht="12.75" hidden="1" customHeight="1" x14ac:dyDescent="0.2">
      <c r="A137" s="34">
        <f t="shared" si="0"/>
        <v>10</v>
      </c>
      <c r="B137" s="56" t="s">
        <v>131</v>
      </c>
      <c r="C137" s="57"/>
    </row>
    <row r="138" spans="1:3" ht="12.75" hidden="1" customHeight="1" x14ac:dyDescent="0.2">
      <c r="A138" s="34">
        <f t="shared" si="0"/>
        <v>11</v>
      </c>
      <c r="B138" s="56" t="s">
        <v>132</v>
      </c>
      <c r="C138" s="57"/>
    </row>
    <row r="139" spans="1:3" ht="12.75" hidden="1" customHeight="1" x14ac:dyDescent="0.2">
      <c r="A139" s="34">
        <f t="shared" si="0"/>
        <v>12</v>
      </c>
      <c r="B139" s="56" t="s">
        <v>133</v>
      </c>
      <c r="C139" s="57"/>
    </row>
    <row r="140" spans="1:3" ht="12.75" hidden="1" customHeight="1" x14ac:dyDescent="0.2">
      <c r="A140" s="34">
        <f t="shared" si="0"/>
        <v>13</v>
      </c>
      <c r="B140" s="56" t="s">
        <v>134</v>
      </c>
      <c r="C140" s="57"/>
    </row>
    <row r="141" spans="1:3" ht="12.75" hidden="1" customHeight="1" x14ac:dyDescent="0.25">
      <c r="A141" s="34">
        <f t="shared" si="0"/>
        <v>14</v>
      </c>
      <c r="B141" s="62" t="s">
        <v>135</v>
      </c>
      <c r="C141" s="63"/>
    </row>
    <row r="142" spans="1:3" ht="12.75" hidden="1" customHeight="1" x14ac:dyDescent="0.2">
      <c r="A142" s="34"/>
      <c r="B142" s="56" t="s">
        <v>136</v>
      </c>
      <c r="C142" s="57"/>
    </row>
    <row r="143" spans="1:3" ht="12.75" hidden="1" customHeight="1" x14ac:dyDescent="0.25">
      <c r="A143" s="34"/>
      <c r="B143" s="62" t="s">
        <v>137</v>
      </c>
      <c r="C143" s="63"/>
    </row>
    <row r="144" spans="1:3" ht="13.5" hidden="1" customHeight="1" thickBot="1" x14ac:dyDescent="0.3">
      <c r="A144" s="35"/>
      <c r="B144" s="64" t="s">
        <v>138</v>
      </c>
      <c r="C144" s="65"/>
    </row>
    <row r="145" hidden="1" x14ac:dyDescent="0.2"/>
    <row r="146" hidden="1" x14ac:dyDescent="0.2"/>
  </sheetData>
  <mergeCells count="28">
    <mergeCell ref="B142:C142"/>
    <mergeCell ref="B143:C143"/>
    <mergeCell ref="B144:C144"/>
    <mergeCell ref="B139:C139"/>
    <mergeCell ref="B140:C140"/>
    <mergeCell ref="B141:C141"/>
    <mergeCell ref="B136:C136"/>
    <mergeCell ref="B137:C137"/>
    <mergeCell ref="B138:C138"/>
    <mergeCell ref="B133:C133"/>
    <mergeCell ref="B134:C134"/>
    <mergeCell ref="B135:C135"/>
    <mergeCell ref="B130:C130"/>
    <mergeCell ref="B131:C131"/>
    <mergeCell ref="B132:C132"/>
    <mergeCell ref="B127:C127"/>
    <mergeCell ref="B128:C128"/>
    <mergeCell ref="B129:C129"/>
    <mergeCell ref="A112:B112"/>
    <mergeCell ref="A2:B2"/>
    <mergeCell ref="A3:B3"/>
    <mergeCell ref="A4:B4"/>
    <mergeCell ref="A110:B110"/>
    <mergeCell ref="A1:B1"/>
    <mergeCell ref="A105:B105"/>
    <mergeCell ref="A106:B106"/>
    <mergeCell ref="A108:B108"/>
    <mergeCell ref="A104:B10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2021-01-19T06:07:32Z</dcterms:created>
  <dcterms:modified xsi:type="dcterms:W3CDTF">2021-03-09T06:17:00Z</dcterms:modified>
</cp:coreProperties>
</file>