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Монтажников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1" i="1" l="1"/>
  <c r="C90" i="1"/>
  <c r="C84" i="1"/>
  <c r="C86" i="1" s="1"/>
  <c r="C64" i="1"/>
  <c r="C55" i="1"/>
  <c r="C52" i="1"/>
  <c r="C49" i="1"/>
  <c r="C41" i="1"/>
  <c r="C28" i="1"/>
  <c r="C16" i="1"/>
  <c r="A114" i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</calcChain>
</file>

<file path=xl/sharedStrings.xml><?xml version="1.0" encoding="utf-8"?>
<sst xmlns="http://schemas.openxmlformats.org/spreadsheetml/2006/main" count="158" uniqueCount="158">
  <si>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</si>
  <si>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</si>
  <si>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</si>
  <si>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</si>
  <si>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</si>
  <si>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</si>
  <si>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</si>
  <si>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</si>
  <si>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</si>
  <si>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</si>
  <si>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Мытье окон</t>
  </si>
  <si>
    <t>1.7.</t>
  </si>
  <si>
    <t>Очистка чердаков, кровель и подвалов от мусора</t>
  </si>
  <si>
    <t>Удаление с крыш снега и наледи (сбивание сосулей)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</si>
  <si>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</si>
  <si>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</si>
  <si>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</si>
  <si>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</si>
  <si>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</si>
  <si>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</si>
  <si>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</si>
  <si>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</si>
  <si>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</si>
  <si>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</si>
  <si>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</si>
  <si>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</si>
  <si>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</si>
  <si>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</si>
  <si>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</si>
  <si>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</si>
  <si>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</si>
  <si>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</si>
  <si>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</si>
  <si>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</si>
  <si>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</si>
  <si>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</si>
  <si>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</si>
  <si>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</si>
  <si>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</si>
  <si>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</si>
  <si>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</si>
  <si>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</si>
  <si>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</si>
  <si>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</si>
  <si>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в стояке</t>
  </si>
  <si>
    <t xml:space="preserve"> 3.7</t>
  </si>
  <si>
    <t>Ремонт просевшей отмостки</t>
  </si>
  <si>
    <t xml:space="preserve"> 3.8</t>
  </si>
  <si>
    <t>Замена разбитых стекол окон и дверей в помещениях общего пользования</t>
  </si>
  <si>
    <t xml:space="preserve"> 3.9</t>
  </si>
  <si>
    <t>Ремонт и укрепление входных дверей</t>
  </si>
  <si>
    <t xml:space="preserve"> 3.10</t>
  </si>
  <si>
    <t>Проверка состояния и ремонт продухов в цоколях зданий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</si>
  <si>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</si>
  <si>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</si>
  <si>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</si>
  <si>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</si>
  <si>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</si>
  <si>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</si>
  <si>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</si>
  <si>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лежака, выпуска</t>
  </si>
  <si>
    <t xml:space="preserve"> 4.5</t>
  </si>
  <si>
    <t>Ершение канализационного стояка ду 50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</si>
  <si>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</si>
  <si>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</si>
  <si>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</si>
  <si>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</si>
  <si>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</si>
  <si>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</si>
  <si>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</si>
  <si>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</si>
  <si>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</si>
  <si>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</si>
  <si>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</si>
  <si>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</si>
  <si>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</si>
  <si>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</si>
  <si>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</si>
  <si>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</si>
  <si>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</si>
  <si>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</si>
  <si>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8.3</t>
  </si>
  <si>
    <t>Поверка общедомовых приборов учета тепла</t>
  </si>
  <si>
    <t xml:space="preserve"> 8.4</t>
  </si>
  <si>
    <t>Поверка общедомовых приборов учета воды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</si>
  <si>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</si>
  <si>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</si>
  <si>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</si>
  <si>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</si>
  <si>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энергосберегающего патрона на лестничной клетке</t>
  </si>
  <si>
    <t>9.2.</t>
  </si>
  <si>
    <t>Текущий ремонт систем водоснабжения и водоотведения (непредвиденные работы</t>
  </si>
  <si>
    <t>замена вентиля чугунного Ду 15 мм стояк горячего водоснабжения кв.1</t>
  </si>
  <si>
    <t>замена сбросного вентиля на стояке ГВС (кв.3)</t>
  </si>
  <si>
    <t>замена вентиля бронзового Ду 15 мм в узле ввода ГВС</t>
  </si>
  <si>
    <t>смена вентиля Ду 15 мм на стояках отопления кв.1</t>
  </si>
  <si>
    <t xml:space="preserve">смена вентиля Ду 15мм  отопления </t>
  </si>
  <si>
    <t xml:space="preserve"> 9.3</t>
  </si>
  <si>
    <t>Текущий ремонт систем конструкт.элементов) (непредвиденные работы</t>
  </si>
  <si>
    <t>сброс снега с козырьков</t>
  </si>
  <si>
    <t>открытие продухов</t>
  </si>
  <si>
    <t>смена проушин на подвальной двери</t>
  </si>
  <si>
    <t>установка навесного замка на подвальной двери</t>
  </si>
  <si>
    <t>смена доводчика до 75 кг на входной двери 2 подъезда</t>
  </si>
  <si>
    <t>установка фартука из оцинкованной стали у вентшахт кв.8</t>
  </si>
  <si>
    <t>герметизация канализ.вытяжки лентой НИКОБАНД  кв.8</t>
  </si>
  <si>
    <t>Замена деревянных окон на окна ПВХ, подъезд 1</t>
  </si>
  <si>
    <t xml:space="preserve">утепление продухов Изовером </t>
  </si>
  <si>
    <t xml:space="preserve">            ИТОГО по п. 9 :</t>
  </si>
  <si>
    <t>Управление многоквартирным домом</t>
  </si>
  <si>
    <t xml:space="preserve">   Сумма затрат по дому :</t>
  </si>
  <si>
    <t>Смета затрат по управлению, содержанию и текущему ремонту</t>
  </si>
  <si>
    <t>МКД по ул.Монтажников, 15           на 2014год.</t>
  </si>
  <si>
    <t>Наименование услуг, работ</t>
  </si>
  <si>
    <t>Содержание мест общего пользования</t>
  </si>
  <si>
    <t>Сбор, вывоз и захоронение мусора</t>
  </si>
  <si>
    <t>Очистка чердаков, кровель, подвалов от мусора</t>
  </si>
  <si>
    <t>Очистка кровель, козырьков от снега, сбивание сосулей</t>
  </si>
  <si>
    <t>Содержание, уборка придомовой территрии</t>
  </si>
  <si>
    <t>Подготовка дома к сезонной эксплуатации</t>
  </si>
  <si>
    <t>Проведение техосмотров оборудования, конструктивных элементов, устранение мелких неисправностей</t>
  </si>
  <si>
    <t>Аварийное обслуживание</t>
  </si>
  <si>
    <t>Содержание диспетчерской службы</t>
  </si>
  <si>
    <t>Дератизация и дезинсекция</t>
  </si>
  <si>
    <t>Обслуживание общедомовых приборов учета</t>
  </si>
  <si>
    <t>Непредвиденные ремонтные работы</t>
  </si>
  <si>
    <t>Управленческие расходы</t>
  </si>
  <si>
    <t>Итого затрат на 2015 год</t>
  </si>
  <si>
    <t>Общая площадь</t>
  </si>
  <si>
    <t>Тариф на 1 м2 экономически-обоснованный</t>
  </si>
  <si>
    <t>Тариф на 1 м2 утвержденный</t>
  </si>
  <si>
    <t>по управлению и обслуживанию</t>
  </si>
  <si>
    <t>МКД по ул.Монтажников 17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</si>
  <si>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</si>
  <si>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</si>
  <si>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</si>
  <si>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</si>
  <si>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</si>
  <si>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</si>
  <si>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1.4.</t>
  </si>
  <si>
    <t>1.5.</t>
  </si>
  <si>
    <t>1.6.</t>
  </si>
  <si>
    <t>1.8.</t>
  </si>
  <si>
    <t xml:space="preserve"> 2.1</t>
  </si>
  <si>
    <t xml:space="preserve"> 2.2</t>
  </si>
  <si>
    <t xml:space="preserve"> 2.6</t>
  </si>
  <si>
    <t xml:space="preserve"> 2.9</t>
  </si>
  <si>
    <t>3.1.</t>
  </si>
  <si>
    <t xml:space="preserve"> 3.5.1</t>
  </si>
  <si>
    <t xml:space="preserve"> 4.2</t>
  </si>
  <si>
    <t xml:space="preserve"> 4.3</t>
  </si>
  <si>
    <t xml:space="preserve"> 4.4</t>
  </si>
  <si>
    <t xml:space="preserve"> 5.2</t>
  </si>
  <si>
    <t xml:space="preserve"> 8.5</t>
  </si>
  <si>
    <t xml:space="preserve"> 4.6</t>
  </si>
  <si>
    <t xml:space="preserve"> 8.6</t>
  </si>
  <si>
    <t xml:space="preserve"> 8.7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</si>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</sst>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/>
    <xf numFmtId="0" fontId="6" fillId="0" borderId="0" xfId="0" applyFont="1" applyFill="1" applyBorder="1"/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1" xfId="0" applyFont="1" applyFill="1" applyBorder="1"/>
    <xf numFmtId="2" fontId="8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6" fillId="0" borderId="3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2" fontId="6" fillId="0" borderId="1" xfId="0" applyNumberFormat="1" applyFont="1" applyFill="1" applyBorder="1" applyAlignment="1"/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wrapText="1"/>
    </xf>
    <xf numFmtId="0" fontId="8" fillId="0" borderId="1" xfId="0" applyFont="1" applyFill="1" applyBorder="1"/>
    <xf numFmtId="2" fontId="5" fillId="0" borderId="1" xfId="0" applyNumberFormat="1" applyFont="1" applyFill="1" applyBorder="1" applyAlignment="1">
      <alignment vertical="top" wrapText="1"/>
    </xf>
    <xf numFmtId="2" fontId="5" fillId="0" borderId="0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wrapText="1"/>
    </xf>
    <xf numFmtId="0" fontId="9" fillId="0" borderId="1" xfId="1" applyFont="1" applyBorder="1"/>
    <xf numFmtId="0" fontId="3" fillId="0" borderId="1" xfId="1" applyFont="1" applyBorder="1"/>
    <xf numFmtId="2" fontId="10" fillId="0" borderId="1" xfId="2" applyNumberFormat="1" applyFont="1" applyFill="1" applyBorder="1" applyAlignment="1"/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3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0" applyFont="1" applyBorder="1" applyAlignment="1">
      <alignment vertical="center"/>
    </xf>
    <xf numFmtId="2" fontId="10" fillId="0" borderId="1" xfId="2" applyNumberFormat="1" applyFont="1" applyBorder="1" applyAlignment="1"/>
    <xf numFmtId="0" fontId="4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topLeftCell="A61" workbookViewId="0">
      <selection activeCell="C92" sqref="C92"/>
    </sheetView>
  </sheetViews>
  <sheetFormatPr defaultRowHeight="15" x14ac:dyDescent="0.2"/>
  <cols>
    <col min="1" max="1" width="8" style="14" customWidth="1"/>
    <col min="2" max="2" width="78.5703125" style="14" customWidth="1"/>
    <col min="3" max="3" width="18.7109375" style="14" customWidth="1"/>
    <col min="4" max="4" width="13.5703125" style="14" bestFit="1" customWidth="1"/>
    <col min="5" max="201" width="9.140625" style="14"/>
    <col min="202" max="202" width="5" style="14" customWidth="1"/>
    <col min="203" max="203" width="40.85546875" style="14" customWidth="1"/>
    <col min="204" max="207" width="9.140625" style="14"/>
    <col min="208" max="208" width="9.5703125" style="14" customWidth="1"/>
    <col min="209" max="209" width="8.7109375" style="14" customWidth="1"/>
    <col min="210" max="212" width="8.140625" style="14" customWidth="1"/>
    <col min="213" max="213" width="10.85546875" style="14" customWidth="1"/>
    <col min="214" max="216" width="8.140625" style="14" customWidth="1"/>
    <col min="217" max="217" width="11.140625" style="14" customWidth="1"/>
    <col min="218" max="220" width="8.140625" style="14" customWidth="1"/>
    <col min="221" max="221" width="10.42578125" style="14" customWidth="1"/>
    <col min="222" max="227" width="9.140625" style="14"/>
    <col min="228" max="228" width="11.5703125" style="14" customWidth="1"/>
    <col min="229" max="248" width="9.140625" style="14"/>
    <col min="249" max="249" width="10.85546875" style="14" customWidth="1"/>
    <col min="250" max="16384" width="9.140625" style="14"/>
  </cols>
  <sheetData>
    <row r="1" spans="1:3" s="4" customFormat="1" ht="15.75" x14ac:dyDescent="0.25">
      <c r="A1" s="71" t="s">
        <v>133</v>
      </c>
      <c r="B1" s="71"/>
    </row>
    <row r="2" spans="1:3" s="4" customFormat="1" ht="15.75" x14ac:dyDescent="0.25">
      <c r="A2" s="71" t="s">
        <v>131</v>
      </c>
      <c r="B2" s="71"/>
    </row>
    <row r="3" spans="1:3" s="4" customFormat="1" ht="15.75" x14ac:dyDescent="0.25">
      <c r="A3" s="71" t="s">
        <v>132</v>
      </c>
      <c r="B3" s="71"/>
    </row>
    <row r="4" spans="1:3" s="5" customFormat="1" ht="15.75" x14ac:dyDescent="0.25">
      <c r="A4" s="72" t="s">
        <v>0</v>
      </c>
      <c r="B4" s="72"/>
    </row>
    <row r="5" spans="1:3" s="5" customFormat="1" ht="15.75" x14ac:dyDescent="0.25">
      <c r="A5" s="6"/>
      <c r="B5" s="6"/>
    </row>
    <row r="6" spans="1:3" s="10" customFormat="1" x14ac:dyDescent="0.2">
      <c r="A6" s="7"/>
      <c r="B6" s="8" t="s">
        <v>134</v>
      </c>
      <c r="C6" s="9">
        <v>-3484.17399999997</v>
      </c>
    </row>
    <row r="7" spans="1:3" x14ac:dyDescent="0.2">
      <c r="A7" s="11"/>
      <c r="B7" s="12" t="s">
        <v>1</v>
      </c>
      <c r="C7" s="13"/>
    </row>
    <row r="8" spans="1:3" ht="15.75" x14ac:dyDescent="0.2">
      <c r="A8" s="53" t="s">
        <v>2</v>
      </c>
      <c r="B8" s="16" t="s">
        <v>3</v>
      </c>
      <c r="C8" s="17">
        <v>8240.2559999999994</v>
      </c>
    </row>
    <row r="9" spans="1:3" ht="15.75" x14ac:dyDescent="0.2">
      <c r="A9" s="53" t="s">
        <v>5</v>
      </c>
      <c r="B9" s="16" t="s">
        <v>4</v>
      </c>
      <c r="C9" s="17">
        <v>0</v>
      </c>
    </row>
    <row r="10" spans="1:3" ht="15.75" x14ac:dyDescent="0.2">
      <c r="A10" s="53" t="s">
        <v>8</v>
      </c>
      <c r="B10" s="16" t="s">
        <v>6</v>
      </c>
      <c r="C10" s="17">
        <v>9561.887999999999</v>
      </c>
    </row>
    <row r="11" spans="1:3" ht="15.75" x14ac:dyDescent="0.2">
      <c r="A11" s="53" t="s">
        <v>139</v>
      </c>
      <c r="B11" s="16" t="s">
        <v>7</v>
      </c>
      <c r="C11" s="17">
        <v>0</v>
      </c>
    </row>
    <row r="12" spans="1:3" ht="45" x14ac:dyDescent="0.2">
      <c r="A12" s="53" t="s">
        <v>140</v>
      </c>
      <c r="B12" s="16" t="s">
        <v>9</v>
      </c>
      <c r="C12" s="17">
        <v>1443.3000000000002</v>
      </c>
    </row>
    <row r="13" spans="1:3" ht="15.75" x14ac:dyDescent="0.2">
      <c r="A13" s="53" t="s">
        <v>141</v>
      </c>
      <c r="B13" s="16" t="s">
        <v>10</v>
      </c>
      <c r="C13" s="17">
        <v>47.699999999999996</v>
      </c>
    </row>
    <row r="14" spans="1:3" ht="15.75" x14ac:dyDescent="0.2">
      <c r="A14" s="53" t="s">
        <v>11</v>
      </c>
      <c r="B14" s="16" t="s">
        <v>12</v>
      </c>
      <c r="C14" s="17">
        <v>1174.336</v>
      </c>
    </row>
    <row r="15" spans="1:3" ht="15.75" x14ac:dyDescent="0.2">
      <c r="A15" s="53" t="s">
        <v>142</v>
      </c>
      <c r="B15" s="16" t="s">
        <v>13</v>
      </c>
      <c r="C15" s="17">
        <v>0</v>
      </c>
    </row>
    <row r="16" spans="1:3" ht="15.75" x14ac:dyDescent="0.2">
      <c r="A16" s="54"/>
      <c r="B16" s="18" t="s">
        <v>14</v>
      </c>
      <c r="C16" s="38">
        <f>SUM(C8:C15)</f>
        <v>20467.48</v>
      </c>
    </row>
    <row r="17" spans="1:3" ht="30" x14ac:dyDescent="0.2">
      <c r="A17" s="54"/>
      <c r="B17" s="19" t="s">
        <v>15</v>
      </c>
      <c r="C17" s="20"/>
    </row>
    <row r="18" spans="1:3" x14ac:dyDescent="0.2">
      <c r="A18" s="54" t="s">
        <v>143</v>
      </c>
      <c r="B18" s="16" t="s">
        <v>16</v>
      </c>
      <c r="C18" s="17">
        <v>2222.64</v>
      </c>
    </row>
    <row r="19" spans="1:3" x14ac:dyDescent="0.2">
      <c r="A19" s="54" t="s">
        <v>144</v>
      </c>
      <c r="B19" s="16" t="s">
        <v>17</v>
      </c>
      <c r="C19" s="17">
        <v>843.4799999999999</v>
      </c>
    </row>
    <row r="20" spans="1:3" x14ac:dyDescent="0.2">
      <c r="A20" s="54" t="s">
        <v>18</v>
      </c>
      <c r="B20" s="16" t="s">
        <v>19</v>
      </c>
      <c r="C20" s="17">
        <v>1764.1800000000003</v>
      </c>
    </row>
    <row r="21" spans="1:3" x14ac:dyDescent="0.2">
      <c r="A21" s="54" t="s">
        <v>20</v>
      </c>
      <c r="B21" s="16" t="s">
        <v>21</v>
      </c>
      <c r="C21" s="17">
        <v>1351.6000000000001</v>
      </c>
    </row>
    <row r="22" spans="1:3" x14ac:dyDescent="0.2">
      <c r="A22" s="54" t="s">
        <v>22</v>
      </c>
      <c r="B22" s="16" t="s">
        <v>23</v>
      </c>
      <c r="C22" s="17">
        <v>13486.5</v>
      </c>
    </row>
    <row r="23" spans="1:3" x14ac:dyDescent="0.2">
      <c r="A23" s="54" t="s">
        <v>145</v>
      </c>
      <c r="B23" s="16" t="s">
        <v>24</v>
      </c>
      <c r="C23" s="17">
        <v>4918.32</v>
      </c>
    </row>
    <row r="24" spans="1:3" ht="30" x14ac:dyDescent="0.2">
      <c r="A24" s="54" t="s">
        <v>25</v>
      </c>
      <c r="B24" s="16" t="s">
        <v>26</v>
      </c>
      <c r="C24" s="17">
        <v>1000</v>
      </c>
    </row>
    <row r="25" spans="1:3" ht="30" x14ac:dyDescent="0.2">
      <c r="A25" s="54" t="s">
        <v>27</v>
      </c>
      <c r="B25" s="16" t="s">
        <v>28</v>
      </c>
      <c r="C25" s="17">
        <v>650.24</v>
      </c>
    </row>
    <row r="26" spans="1:3" ht="30" x14ac:dyDescent="0.2">
      <c r="A26" s="54" t="s">
        <v>146</v>
      </c>
      <c r="B26" s="16" t="s">
        <v>29</v>
      </c>
      <c r="C26" s="17">
        <v>2361.7440000000001</v>
      </c>
    </row>
    <row r="27" spans="1:3" x14ac:dyDescent="0.2">
      <c r="A27" s="54" t="s">
        <v>30</v>
      </c>
      <c r="B27" s="16" t="s">
        <v>31</v>
      </c>
      <c r="C27" s="17">
        <v>1817.6399999999999</v>
      </c>
    </row>
    <row r="28" spans="1:3" ht="15.75" x14ac:dyDescent="0.2">
      <c r="A28" s="21"/>
      <c r="B28" s="18" t="s">
        <v>32</v>
      </c>
      <c r="C28" s="38">
        <f>SUM(C18:C27)</f>
        <v>30416.344000000001</v>
      </c>
    </row>
    <row r="29" spans="1:3" ht="30" x14ac:dyDescent="0.2">
      <c r="A29" s="21"/>
      <c r="B29" s="8" t="s">
        <v>33</v>
      </c>
      <c r="C29" s="20"/>
    </row>
    <row r="30" spans="1:3" ht="15.75" x14ac:dyDescent="0.2">
      <c r="A30" s="53" t="s">
        <v>147</v>
      </c>
      <c r="B30" s="11" t="s">
        <v>35</v>
      </c>
      <c r="C30" s="13">
        <v>7776.84</v>
      </c>
    </row>
    <row r="31" spans="1:3" x14ac:dyDescent="0.2">
      <c r="A31" s="55" t="s">
        <v>34</v>
      </c>
      <c r="B31" s="11" t="s">
        <v>37</v>
      </c>
      <c r="C31" s="13">
        <v>4022.2000000000003</v>
      </c>
    </row>
    <row r="32" spans="1:3" x14ac:dyDescent="0.2">
      <c r="A32" s="55" t="s">
        <v>36</v>
      </c>
      <c r="B32" s="11" t="s">
        <v>39</v>
      </c>
      <c r="C32" s="13">
        <v>2129.4</v>
      </c>
    </row>
    <row r="33" spans="1:3" x14ac:dyDescent="0.2">
      <c r="A33" s="55" t="s">
        <v>38</v>
      </c>
      <c r="B33" s="11" t="s">
        <v>41</v>
      </c>
      <c r="C33" s="13">
        <v>148.19999999999999</v>
      </c>
    </row>
    <row r="34" spans="1:3" x14ac:dyDescent="0.2">
      <c r="A34" s="55" t="s">
        <v>40</v>
      </c>
      <c r="B34" s="11" t="s">
        <v>43</v>
      </c>
      <c r="C34" s="13">
        <v>584.72</v>
      </c>
    </row>
    <row r="35" spans="1:3" x14ac:dyDescent="0.2">
      <c r="A35" s="55" t="s">
        <v>148</v>
      </c>
      <c r="B35" s="11" t="s">
        <v>44</v>
      </c>
      <c r="C35" s="13">
        <v>0</v>
      </c>
    </row>
    <row r="36" spans="1:3" x14ac:dyDescent="0.2">
      <c r="A36" s="55" t="s">
        <v>42</v>
      </c>
      <c r="B36" s="16" t="s">
        <v>46</v>
      </c>
      <c r="C36" s="17">
        <v>0</v>
      </c>
    </row>
    <row r="37" spans="1:3" ht="30" x14ac:dyDescent="0.2">
      <c r="A37" s="55" t="s">
        <v>45</v>
      </c>
      <c r="B37" s="16" t="s">
        <v>48</v>
      </c>
      <c r="C37" s="17">
        <v>0</v>
      </c>
    </row>
    <row r="38" spans="1:3" x14ac:dyDescent="0.2">
      <c r="A38" s="55" t="s">
        <v>47</v>
      </c>
      <c r="B38" s="16" t="s">
        <v>50</v>
      </c>
      <c r="C38" s="17">
        <v>0</v>
      </c>
    </row>
    <row r="39" spans="1:3" x14ac:dyDescent="0.2">
      <c r="A39" s="55" t="s">
        <v>49</v>
      </c>
      <c r="B39" s="16" t="s">
        <v>52</v>
      </c>
      <c r="C39" s="17">
        <v>0</v>
      </c>
    </row>
    <row r="40" spans="1:3" x14ac:dyDescent="0.2">
      <c r="A40" s="55" t="s">
        <v>51</v>
      </c>
      <c r="B40" s="16" t="s">
        <v>53</v>
      </c>
      <c r="C40" s="17">
        <v>62.67</v>
      </c>
    </row>
    <row r="41" spans="1:3" ht="15.75" x14ac:dyDescent="0.2">
      <c r="A41" s="56"/>
      <c r="B41" s="18" t="s">
        <v>54</v>
      </c>
      <c r="C41" s="38">
        <f>SUM(C30:C40)</f>
        <v>14724.03</v>
      </c>
    </row>
    <row r="42" spans="1:3" x14ac:dyDescent="0.2">
      <c r="A42" s="56"/>
      <c r="B42" s="19" t="s">
        <v>55</v>
      </c>
      <c r="C42" s="20"/>
    </row>
    <row r="43" spans="1:3" s="5" customFormat="1" x14ac:dyDescent="0.2">
      <c r="A43" s="55" t="s">
        <v>56</v>
      </c>
      <c r="B43" s="11" t="s">
        <v>57</v>
      </c>
      <c r="C43" s="13">
        <v>4484.1139999999996</v>
      </c>
    </row>
    <row r="44" spans="1:3" ht="45" x14ac:dyDescent="0.2">
      <c r="A44" s="56" t="s">
        <v>149</v>
      </c>
      <c r="B44" s="16" t="s">
        <v>58</v>
      </c>
      <c r="C44" s="17">
        <v>2237.1319999999996</v>
      </c>
    </row>
    <row r="45" spans="1:3" ht="45" x14ac:dyDescent="0.2">
      <c r="A45" s="56" t="s">
        <v>150</v>
      </c>
      <c r="B45" s="16" t="s">
        <v>59</v>
      </c>
      <c r="C45" s="17">
        <v>2237.1319999999996</v>
      </c>
    </row>
    <row r="46" spans="1:3" x14ac:dyDescent="0.2">
      <c r="A46" s="56" t="s">
        <v>151</v>
      </c>
      <c r="B46" s="16" t="s">
        <v>60</v>
      </c>
      <c r="C46" s="17">
        <v>1045.3799999999999</v>
      </c>
    </row>
    <row r="47" spans="1:3" x14ac:dyDescent="0.2">
      <c r="A47" s="56" t="s">
        <v>61</v>
      </c>
      <c r="B47" s="16" t="s">
        <v>62</v>
      </c>
      <c r="C47" s="17">
        <v>0</v>
      </c>
    </row>
    <row r="48" spans="1:3" ht="30" x14ac:dyDescent="0.2">
      <c r="A48" s="56" t="s">
        <v>154</v>
      </c>
      <c r="B48" s="16" t="s">
        <v>63</v>
      </c>
      <c r="C48" s="17">
        <v>0</v>
      </c>
    </row>
    <row r="49" spans="1:3" ht="15.75" x14ac:dyDescent="0.2">
      <c r="A49" s="56"/>
      <c r="B49" s="18" t="s">
        <v>64</v>
      </c>
      <c r="C49" s="38">
        <f>SUM(C43:C48)</f>
        <v>10003.757999999998</v>
      </c>
    </row>
    <row r="50" spans="1:3" ht="31.5" x14ac:dyDescent="0.2">
      <c r="A50" s="56" t="s">
        <v>66</v>
      </c>
      <c r="B50" s="18" t="s">
        <v>65</v>
      </c>
      <c r="C50" s="17">
        <v>6268.5120000000015</v>
      </c>
    </row>
    <row r="51" spans="1:3" ht="15.75" x14ac:dyDescent="0.2">
      <c r="A51" s="56" t="s">
        <v>152</v>
      </c>
      <c r="B51" s="18" t="s">
        <v>67</v>
      </c>
      <c r="C51" s="17">
        <v>1771.5359999999994</v>
      </c>
    </row>
    <row r="52" spans="1:3" ht="26.25" customHeight="1" x14ac:dyDescent="0.25">
      <c r="A52" s="57"/>
      <c r="B52" s="18" t="s">
        <v>68</v>
      </c>
      <c r="C52" s="38">
        <f>SUM(C50:C51)</f>
        <v>8040.0480000000007</v>
      </c>
    </row>
    <row r="53" spans="1:3" ht="22.5" customHeight="1" x14ac:dyDescent="0.25">
      <c r="A53" s="57" t="s">
        <v>69</v>
      </c>
      <c r="B53" s="18" t="s">
        <v>70</v>
      </c>
      <c r="C53" s="13">
        <v>1150.0479999999998</v>
      </c>
    </row>
    <row r="54" spans="1:3" ht="26.25" customHeight="1" x14ac:dyDescent="0.25">
      <c r="A54" s="57" t="s">
        <v>71</v>
      </c>
      <c r="B54" s="18" t="s">
        <v>72</v>
      </c>
      <c r="C54" s="17">
        <v>1108.48</v>
      </c>
    </row>
    <row r="55" spans="1:3" ht="15.75" x14ac:dyDescent="0.2">
      <c r="A55" s="22"/>
      <c r="B55" s="23"/>
      <c r="C55" s="39">
        <f>SUM(C53:C54)</f>
        <v>2258.5279999999998</v>
      </c>
    </row>
    <row r="56" spans="1:3" ht="15.75" x14ac:dyDescent="0.2">
      <c r="A56" s="22"/>
      <c r="B56" s="24" t="s">
        <v>73</v>
      </c>
      <c r="C56" s="20"/>
    </row>
    <row r="57" spans="1:3" x14ac:dyDescent="0.2">
      <c r="A57" s="15" t="s">
        <v>74</v>
      </c>
      <c r="B57" s="16" t="s">
        <v>75</v>
      </c>
      <c r="C57" s="17">
        <v>4341.8400000000011</v>
      </c>
    </row>
    <row r="58" spans="1:3" ht="25.5" customHeight="1" x14ac:dyDescent="0.2">
      <c r="A58" s="15" t="s">
        <v>76</v>
      </c>
      <c r="B58" s="16" t="s">
        <v>77</v>
      </c>
      <c r="C58" s="17">
        <v>3272.1599999999994</v>
      </c>
    </row>
    <row r="59" spans="1:3" ht="53.25" customHeight="1" x14ac:dyDescent="0.2">
      <c r="A59" s="15" t="s">
        <v>81</v>
      </c>
      <c r="B59" s="16" t="s">
        <v>78</v>
      </c>
      <c r="C59" s="17">
        <v>3185.8799999999992</v>
      </c>
    </row>
    <row r="60" spans="1:3" ht="51" customHeight="1" x14ac:dyDescent="0.2">
      <c r="A60" s="15" t="s">
        <v>83</v>
      </c>
      <c r="B60" s="16" t="s">
        <v>79</v>
      </c>
      <c r="C60" s="17">
        <v>3185.8799999999992</v>
      </c>
    </row>
    <row r="61" spans="1:3" ht="63.75" customHeight="1" x14ac:dyDescent="0.2">
      <c r="A61" s="15" t="s">
        <v>153</v>
      </c>
      <c r="B61" s="16" t="s">
        <v>80</v>
      </c>
      <c r="C61" s="17">
        <v>6371.7599999999984</v>
      </c>
    </row>
    <row r="62" spans="1:3" x14ac:dyDescent="0.2">
      <c r="A62" s="15" t="s">
        <v>155</v>
      </c>
      <c r="B62" s="16" t="s">
        <v>82</v>
      </c>
      <c r="C62" s="17">
        <v>0</v>
      </c>
    </row>
    <row r="63" spans="1:3" x14ac:dyDescent="0.2">
      <c r="A63" s="15" t="s">
        <v>156</v>
      </c>
      <c r="B63" s="16" t="s">
        <v>84</v>
      </c>
      <c r="C63" s="17">
        <v>0</v>
      </c>
    </row>
    <row r="64" spans="1:3" ht="15.75" x14ac:dyDescent="0.2">
      <c r="A64" s="15"/>
      <c r="B64" s="18" t="s">
        <v>85</v>
      </c>
      <c r="C64" s="38">
        <f>SUM(C57:C63)</f>
        <v>20357.519999999997</v>
      </c>
    </row>
    <row r="65" spans="1:3" x14ac:dyDescent="0.2">
      <c r="A65" s="20"/>
      <c r="B65" s="19" t="s">
        <v>86</v>
      </c>
      <c r="C65" s="20"/>
    </row>
    <row r="66" spans="1:3" ht="31.5" x14ac:dyDescent="0.2">
      <c r="A66" s="15" t="s">
        <v>87</v>
      </c>
      <c r="B66" s="18" t="s">
        <v>88</v>
      </c>
      <c r="C66" s="17">
        <v>0</v>
      </c>
    </row>
    <row r="67" spans="1:3" x14ac:dyDescent="0.2">
      <c r="A67" s="15"/>
      <c r="B67" s="25" t="s">
        <v>89</v>
      </c>
      <c r="C67" s="34">
        <v>370.31</v>
      </c>
    </row>
    <row r="68" spans="1:3" ht="31.5" x14ac:dyDescent="0.2">
      <c r="A68" s="15" t="s">
        <v>90</v>
      </c>
      <c r="B68" s="18" t="s">
        <v>91</v>
      </c>
      <c r="C68" s="17">
        <v>0</v>
      </c>
    </row>
    <row r="69" spans="1:3" x14ac:dyDescent="0.2">
      <c r="A69" s="35"/>
      <c r="B69" s="11" t="s">
        <v>92</v>
      </c>
      <c r="C69" s="36">
        <v>1836.02</v>
      </c>
    </row>
    <row r="70" spans="1:3" x14ac:dyDescent="0.2">
      <c r="A70" s="35"/>
      <c r="B70" s="11" t="s">
        <v>93</v>
      </c>
      <c r="C70" s="36">
        <v>918.01</v>
      </c>
    </row>
    <row r="71" spans="1:3" x14ac:dyDescent="0.2">
      <c r="A71" s="35"/>
      <c r="B71" s="11" t="s">
        <v>94</v>
      </c>
      <c r="C71" s="26">
        <v>918.01</v>
      </c>
    </row>
    <row r="72" spans="1:3" x14ac:dyDescent="0.2">
      <c r="A72" s="15"/>
      <c r="B72" s="25" t="s">
        <v>95</v>
      </c>
      <c r="C72" s="26">
        <v>918.01</v>
      </c>
    </row>
    <row r="73" spans="1:3" x14ac:dyDescent="0.2">
      <c r="A73" s="15"/>
      <c r="B73" s="11" t="s">
        <v>96</v>
      </c>
      <c r="C73" s="26">
        <v>918.01</v>
      </c>
    </row>
    <row r="74" spans="1:3" ht="31.5" x14ac:dyDescent="0.2">
      <c r="A74" s="15" t="s">
        <v>97</v>
      </c>
      <c r="B74" s="18" t="s">
        <v>98</v>
      </c>
      <c r="C74" s="17">
        <v>0</v>
      </c>
    </row>
    <row r="75" spans="1:3" x14ac:dyDescent="0.2">
      <c r="A75" s="15"/>
      <c r="B75" s="25" t="s">
        <v>99</v>
      </c>
      <c r="C75" s="26">
        <v>258.57</v>
      </c>
    </row>
    <row r="76" spans="1:3" x14ac:dyDescent="0.2">
      <c r="A76" s="15"/>
      <c r="B76" s="25" t="s">
        <v>100</v>
      </c>
      <c r="C76" s="26">
        <v>332.56</v>
      </c>
    </row>
    <row r="77" spans="1:3" x14ac:dyDescent="0.2">
      <c r="A77" s="15"/>
      <c r="B77" s="25" t="s">
        <v>101</v>
      </c>
      <c r="C77" s="26">
        <v>486</v>
      </c>
    </row>
    <row r="78" spans="1:3" x14ac:dyDescent="0.2">
      <c r="A78" s="37"/>
      <c r="B78" s="25" t="s">
        <v>102</v>
      </c>
      <c r="C78" s="26">
        <v>358.19</v>
      </c>
    </row>
    <row r="79" spans="1:3" x14ac:dyDescent="0.2">
      <c r="A79" s="37"/>
      <c r="B79" s="25" t="s">
        <v>103</v>
      </c>
      <c r="C79" s="26">
        <v>1872.49</v>
      </c>
    </row>
    <row r="80" spans="1:3" x14ac:dyDescent="0.2">
      <c r="A80" s="15"/>
      <c r="B80" s="11" t="s">
        <v>104</v>
      </c>
      <c r="C80" s="13">
        <v>259.041</v>
      </c>
    </row>
    <row r="81" spans="1:6" x14ac:dyDescent="0.2">
      <c r="A81" s="15"/>
      <c r="B81" s="11" t="s">
        <v>105</v>
      </c>
      <c r="C81" s="13">
        <v>34.224000000000004</v>
      </c>
    </row>
    <row r="82" spans="1:6" x14ac:dyDescent="0.2">
      <c r="A82" s="15"/>
      <c r="B82" s="11" t="s">
        <v>106</v>
      </c>
      <c r="C82" s="26">
        <v>22574.5</v>
      </c>
    </row>
    <row r="83" spans="1:6" x14ac:dyDescent="0.2">
      <c r="A83" s="15"/>
      <c r="B83" s="25" t="s">
        <v>107</v>
      </c>
      <c r="C83" s="26">
        <v>303.488</v>
      </c>
    </row>
    <row r="84" spans="1:6" ht="15.75" x14ac:dyDescent="0.25">
      <c r="A84" s="27"/>
      <c r="B84" s="18" t="s">
        <v>108</v>
      </c>
      <c r="C84" s="40">
        <f>SUM(C66:C83)</f>
        <v>32357.433000000001</v>
      </c>
    </row>
    <row r="85" spans="1:6" ht="15.75" x14ac:dyDescent="0.25">
      <c r="A85" s="15">
        <v>10</v>
      </c>
      <c r="B85" s="28" t="s">
        <v>109</v>
      </c>
      <c r="C85" s="38">
        <v>17715.360000000004</v>
      </c>
    </row>
    <row r="86" spans="1:6" ht="15.75" x14ac:dyDescent="0.25">
      <c r="A86" s="15">
        <v>11</v>
      </c>
      <c r="B86" s="18" t="s">
        <v>110</v>
      </c>
      <c r="C86" s="40">
        <f>C85+C84+C64+C55+C52+C49+C41+C28+C16</f>
        <v>156340.50100000002</v>
      </c>
    </row>
    <row r="87" spans="1:6" s="46" customFormat="1" x14ac:dyDescent="0.25">
      <c r="A87" s="41"/>
      <c r="B87" s="42" t="s">
        <v>135</v>
      </c>
      <c r="C87" s="43">
        <v>136203.84</v>
      </c>
      <c r="D87" s="44"/>
      <c r="E87" s="45"/>
      <c r="F87" s="45"/>
    </row>
    <row r="88" spans="1:6" s="50" customFormat="1" x14ac:dyDescent="0.25">
      <c r="A88" s="47"/>
      <c r="B88" s="42" t="s">
        <v>136</v>
      </c>
      <c r="C88" s="48">
        <v>137508.6</v>
      </c>
      <c r="D88" s="49"/>
      <c r="E88" s="49"/>
      <c r="F88" s="49"/>
    </row>
    <row r="89" spans="1:6" s="50" customFormat="1" x14ac:dyDescent="0.25">
      <c r="A89" s="47"/>
      <c r="B89" s="42" t="s">
        <v>157</v>
      </c>
      <c r="C89" s="48">
        <v>24462.57</v>
      </c>
      <c r="D89" s="49"/>
      <c r="E89" s="49"/>
      <c r="F89" s="49"/>
    </row>
    <row r="90" spans="1:6" s="50" customFormat="1" x14ac:dyDescent="0.25">
      <c r="A90" s="41"/>
      <c r="B90" s="42" t="s">
        <v>138</v>
      </c>
      <c r="C90" s="51">
        <f>C89+C88-C86</f>
        <v>5630.6689999999944</v>
      </c>
      <c r="D90" s="45"/>
      <c r="E90" s="45"/>
      <c r="F90" s="45"/>
    </row>
    <row r="91" spans="1:6" s="50" customFormat="1" x14ac:dyDescent="0.25">
      <c r="A91" s="41"/>
      <c r="B91" s="42" t="s">
        <v>137</v>
      </c>
      <c r="C91" s="51">
        <f>C90+C6</f>
        <v>2146.4950000000244</v>
      </c>
      <c r="D91" s="45"/>
      <c r="E91" s="45"/>
      <c r="F91" s="45"/>
    </row>
    <row r="92" spans="1:6" s="2" customFormat="1" ht="14.25" x14ac:dyDescent="0.2">
      <c r="A92" s="68"/>
      <c r="B92" s="68"/>
      <c r="C92" s="52"/>
    </row>
    <row r="93" spans="1:6" s="2" customFormat="1" ht="14.25" x14ac:dyDescent="0.2">
      <c r="A93" s="68"/>
      <c r="B93" s="68"/>
      <c r="C93" s="52"/>
    </row>
    <row r="94" spans="1:6" s="2" customFormat="1" ht="14.25" x14ac:dyDescent="0.2">
      <c r="A94" s="68"/>
      <c r="B94" s="68"/>
      <c r="C94" s="52"/>
    </row>
    <row r="95" spans="1:6" s="1" customFormat="1" ht="14.25" x14ac:dyDescent="0.2">
      <c r="C95" s="52"/>
    </row>
    <row r="96" spans="1:6" s="1" customFormat="1" ht="14.25" x14ac:dyDescent="0.2">
      <c r="A96" s="69"/>
      <c r="B96" s="69"/>
      <c r="C96" s="52"/>
    </row>
    <row r="97" spans="1:3" s="1" customFormat="1" ht="14.25" x14ac:dyDescent="0.2">
      <c r="C97" s="52"/>
    </row>
    <row r="98" spans="1:3" s="1" customFormat="1" ht="14.25" x14ac:dyDescent="0.2">
      <c r="A98" s="70"/>
      <c r="B98" s="70"/>
      <c r="C98" s="52"/>
    </row>
    <row r="99" spans="1:3" s="1" customFormat="1" ht="14.25" x14ac:dyDescent="0.2">
      <c r="C99" s="52"/>
    </row>
    <row r="100" spans="1:3" s="1" customFormat="1" ht="14.25" x14ac:dyDescent="0.2">
      <c r="A100" s="70"/>
      <c r="B100" s="70"/>
      <c r="C100" s="52"/>
    </row>
    <row r="101" spans="1:3" s="3" customFormat="1" ht="14.25" x14ac:dyDescent="0.2"/>
    <row r="110" spans="1:3" ht="15.75" hidden="1" x14ac:dyDescent="0.25">
      <c r="B110" s="29" t="s">
        <v>111</v>
      </c>
      <c r="C110" s="29"/>
    </row>
    <row r="111" spans="1:3" ht="15.75" hidden="1" x14ac:dyDescent="0.25">
      <c r="B111" s="29" t="s">
        <v>112</v>
      </c>
      <c r="C111" s="29"/>
    </row>
    <row r="112" spans="1:3" ht="13.5" hidden="1" customHeight="1" thickBot="1" x14ac:dyDescent="0.3">
      <c r="A112" s="30"/>
      <c r="B112" s="60" t="s">
        <v>113</v>
      </c>
      <c r="C112" s="61"/>
    </row>
    <row r="113" spans="1:3" ht="12.75" hidden="1" customHeight="1" x14ac:dyDescent="0.2">
      <c r="A113" s="31">
        <v>1</v>
      </c>
      <c r="B113" s="62" t="s">
        <v>114</v>
      </c>
      <c r="C113" s="63"/>
    </row>
    <row r="114" spans="1:3" ht="12.75" hidden="1" customHeight="1" x14ac:dyDescent="0.2">
      <c r="A114" s="32">
        <f>A113+1</f>
        <v>2</v>
      </c>
      <c r="B114" s="58" t="s">
        <v>115</v>
      </c>
      <c r="C114" s="59"/>
    </row>
    <row r="115" spans="1:3" ht="12.75" hidden="1" customHeight="1" x14ac:dyDescent="0.2">
      <c r="A115" s="32">
        <f t="shared" ref="A115:A126" si="0">A114+1</f>
        <v>3</v>
      </c>
      <c r="B115" s="58" t="s">
        <v>116</v>
      </c>
      <c r="C115" s="59"/>
    </row>
    <row r="116" spans="1:3" ht="12.75" hidden="1" customHeight="1" x14ac:dyDescent="0.2">
      <c r="A116" s="32">
        <f t="shared" si="0"/>
        <v>4</v>
      </c>
      <c r="B116" s="58" t="s">
        <v>117</v>
      </c>
      <c r="C116" s="59"/>
    </row>
    <row r="117" spans="1:3" ht="12.75" hidden="1" customHeight="1" x14ac:dyDescent="0.2">
      <c r="A117" s="32">
        <f t="shared" si="0"/>
        <v>5</v>
      </c>
      <c r="B117" s="58" t="s">
        <v>118</v>
      </c>
      <c r="C117" s="59"/>
    </row>
    <row r="118" spans="1:3" ht="12.75" hidden="1" customHeight="1" x14ac:dyDescent="0.2">
      <c r="A118" s="32">
        <f t="shared" si="0"/>
        <v>6</v>
      </c>
      <c r="B118" s="58" t="s">
        <v>119</v>
      </c>
      <c r="C118" s="59"/>
    </row>
    <row r="119" spans="1:3" ht="26.25" hidden="1" customHeight="1" x14ac:dyDescent="0.2">
      <c r="A119" s="32">
        <f t="shared" si="0"/>
        <v>7</v>
      </c>
      <c r="B119" s="58" t="s">
        <v>120</v>
      </c>
      <c r="C119" s="59"/>
    </row>
    <row r="120" spans="1:3" ht="12.75" hidden="1" customHeight="1" x14ac:dyDescent="0.2">
      <c r="A120" s="32">
        <f t="shared" si="0"/>
        <v>8</v>
      </c>
      <c r="B120" s="58" t="s">
        <v>121</v>
      </c>
      <c r="C120" s="59"/>
    </row>
    <row r="121" spans="1:3" ht="12.75" hidden="1" customHeight="1" x14ac:dyDescent="0.2">
      <c r="A121" s="32">
        <f t="shared" si="0"/>
        <v>9</v>
      </c>
      <c r="B121" s="58" t="s">
        <v>122</v>
      </c>
      <c r="C121" s="59"/>
    </row>
    <row r="122" spans="1:3" ht="12.75" hidden="1" customHeight="1" x14ac:dyDescent="0.2">
      <c r="A122" s="32">
        <f t="shared" si="0"/>
        <v>10</v>
      </c>
      <c r="B122" s="58" t="s">
        <v>123</v>
      </c>
      <c r="C122" s="59"/>
    </row>
    <row r="123" spans="1:3" ht="12.75" hidden="1" customHeight="1" x14ac:dyDescent="0.2">
      <c r="A123" s="32">
        <f t="shared" si="0"/>
        <v>11</v>
      </c>
      <c r="B123" s="58" t="s">
        <v>124</v>
      </c>
      <c r="C123" s="59"/>
    </row>
    <row r="124" spans="1:3" ht="12.75" hidden="1" customHeight="1" x14ac:dyDescent="0.2">
      <c r="A124" s="32">
        <f t="shared" si="0"/>
        <v>12</v>
      </c>
      <c r="B124" s="58" t="s">
        <v>125</v>
      </c>
      <c r="C124" s="59"/>
    </row>
    <row r="125" spans="1:3" ht="12.75" hidden="1" customHeight="1" x14ac:dyDescent="0.2">
      <c r="A125" s="32">
        <f t="shared" si="0"/>
        <v>13</v>
      </c>
      <c r="B125" s="58" t="s">
        <v>126</v>
      </c>
      <c r="C125" s="59"/>
    </row>
    <row r="126" spans="1:3" ht="12.75" hidden="1" customHeight="1" x14ac:dyDescent="0.25">
      <c r="A126" s="32">
        <f t="shared" si="0"/>
        <v>14</v>
      </c>
      <c r="B126" s="64" t="s">
        <v>127</v>
      </c>
      <c r="C126" s="65"/>
    </row>
    <row r="127" spans="1:3" ht="12.75" hidden="1" customHeight="1" x14ac:dyDescent="0.2">
      <c r="A127" s="32"/>
      <c r="B127" s="58" t="s">
        <v>128</v>
      </c>
      <c r="C127" s="59"/>
    </row>
    <row r="128" spans="1:3" ht="12.75" hidden="1" customHeight="1" x14ac:dyDescent="0.25">
      <c r="A128" s="32"/>
      <c r="B128" s="64" t="s">
        <v>129</v>
      </c>
      <c r="C128" s="65"/>
    </row>
    <row r="129" spans="1:3" ht="13.5" hidden="1" customHeight="1" thickBot="1" x14ac:dyDescent="0.3">
      <c r="A129" s="33"/>
      <c r="B129" s="66" t="s">
        <v>130</v>
      </c>
      <c r="C129" s="67"/>
    </row>
    <row r="130" spans="1:3" hidden="1" x14ac:dyDescent="0.2"/>
    <row r="131" spans="1:3" hidden="1" x14ac:dyDescent="0.2"/>
  </sheetData>
  <mergeCells count="28">
    <mergeCell ref="A92:B92"/>
    <mergeCell ref="A1:B1"/>
    <mergeCell ref="A2:B2"/>
    <mergeCell ref="A3:B3"/>
    <mergeCell ref="A4:B4"/>
    <mergeCell ref="A93:B93"/>
    <mergeCell ref="A94:B94"/>
    <mergeCell ref="A96:B96"/>
    <mergeCell ref="A98:B98"/>
    <mergeCell ref="A100:B100"/>
    <mergeCell ref="B127:C127"/>
    <mergeCell ref="B128:C128"/>
    <mergeCell ref="B129:C129"/>
    <mergeCell ref="B124:C124"/>
    <mergeCell ref="B125:C125"/>
    <mergeCell ref="B126:C126"/>
    <mergeCell ref="B121:C121"/>
    <mergeCell ref="B122:C122"/>
    <mergeCell ref="B123:C123"/>
    <mergeCell ref="B112:C112"/>
    <mergeCell ref="B113:C113"/>
    <mergeCell ref="B114:C114"/>
    <mergeCell ref="B119:C119"/>
    <mergeCell ref="B120:C120"/>
    <mergeCell ref="B115:C115"/>
    <mergeCell ref="B116:C116"/>
    <mergeCell ref="B117:C117"/>
    <mergeCell ref="B118:C118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2021-01-19T06:43:00Z</dcterms:created>
  <dcterms:modified xsi:type="dcterms:W3CDTF">2021-03-09T06:18:31Z</dcterms:modified>
</cp:coreProperties>
</file>