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Монтажников\"/>
    </mc:Choice>
  </mc:AlternateContent>
  <bookViews>
    <workbookView xWindow="0" yWindow="0" windowWidth="1932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80" i="1" l="1"/>
  <c r="C79" i="1"/>
  <c r="C74" i="1"/>
  <c r="C54" i="1"/>
  <c r="C76" i="1" s="1"/>
  <c r="C47" i="1"/>
  <c r="C44" i="1"/>
  <c r="C41" i="1"/>
  <c r="C33" i="1"/>
  <c r="C25" i="1"/>
  <c r="C13" i="1"/>
</calcChain>
</file>

<file path=xl/sharedStrings.xml><?xml version="1.0" encoding="utf-8"?>
<sst xmlns="http://schemas.openxmlformats.org/spreadsheetml/2006/main" count="115" uniqueCount="115">
  <si>
    <t>и текущему ремонту общего имущества в многоквартирном доме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</si>
  <si>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</si>
  <si>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</si>
  <si>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</si>
  <si>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</si>
  <si>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</si>
  <si>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</si>
  <si>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</si>
  <si>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</si>
  <si>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 в п 1.3</t>
  </si>
  <si>
    <t>Очистка чердаков, кровель и подвалов от мусора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</si>
  <si>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</si>
  <si>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</si>
  <si>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Подметание придомовой территории в летний период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</si>
  <si>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</si>
  <si>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</si>
  <si>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</si>
  <si>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</si>
  <si>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</si>
  <si>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</si>
  <si>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более 2-х см при снегопаде</t>
  </si>
  <si>
    <t xml:space="preserve">Подметание снега толщиной до 2-х см 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</si>
  <si>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</si>
  <si>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</si>
  <si>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</si>
  <si>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</si>
  <si>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</si>
  <si>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</si>
  <si>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</si>
  <si>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</si>
  <si>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</si>
  <si>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</si>
  <si>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</si>
  <si>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</si>
  <si>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</si>
  <si>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</si>
  <si>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</si>
  <si>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</si>
  <si>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</si>
  <si>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</si>
  <si>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</si>
  <si>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 xml:space="preserve">Замена ламп освещения подъездов, подвалов, </t>
  </si>
  <si>
    <t xml:space="preserve">            ИТОГО по п. 3 :</t>
  </si>
  <si>
    <t xml:space="preserve">   4. Проведение технических осмотров и мелкий ремонт</t>
  </si>
  <si>
    <t>Проведение тех. осмотров и устран. неисправн. систем ЦО.</t>
  </si>
  <si>
    <t>4.1.</t>
  </si>
  <si>
    <t>Проведение технических осмотров и устранение незначительных неисправностей констр.элементов и систем вентиляции. Прочистка в пределах доступности.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</si>
  <si>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</si>
  <si>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</si>
  <si>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</si>
  <si>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лежака, выпуска</t>
  </si>
  <si>
    <t>Ершение кухонных стояков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</si>
  <si>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</si>
  <si>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</si>
  <si>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</si>
  <si>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</si>
  <si>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</si>
  <si>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</si>
  <si>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</si>
  <si>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</si>
  <si>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</si>
  <si>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</si>
  <si>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</si>
  <si>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</si>
  <si>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</si>
  <si>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</si>
  <si>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</si>
  <si>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</si>
  <si>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</si>
  <si>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энергоснабжающейорганизации (тепло)</t>
  </si>
  <si>
    <t>Снятие и запись показаний, обработка информации и занесение в компьютер, передача данных энергоснабжающейорганизации (вода)</t>
  </si>
  <si>
    <t>Снятие и запись показаний, обработка информации и занесение в компьютер, передача данных энергоснабжающейорганизации (электроэнергия)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</si>
  <si>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</si>
  <si>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</si>
  <si>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</si>
  <si>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(непредвиденные работы</t>
  </si>
  <si>
    <t>замена энергосберегающего патрона 2п</t>
  </si>
  <si>
    <t>замена патрона энергосберегающего на лестничной клетке</t>
  </si>
  <si>
    <t>9.2.</t>
  </si>
  <si>
    <t>Текущий ремонт систем водоснабжения и водоотведения (непредвиденные работы</t>
  </si>
  <si>
    <t>замена вентиля бронзового Ду 15 мм  радиатора (кв.14,15)</t>
  </si>
  <si>
    <t>замена вентиля стояка отопления Ду 20 мм (кв.15)</t>
  </si>
  <si>
    <t>замена вентиля стояка отопления Ду 15 мм (кв.15)</t>
  </si>
  <si>
    <t>устранение засора в подвале МКД</t>
  </si>
  <si>
    <t>смена вентиля  Ду 15 мм стояка ГВС, полотенцесушителя (кв.5)</t>
  </si>
  <si>
    <t>смена сбросного вентиля Ду 15  мм ( кв.8,9 ст.п/сушителя)</t>
  </si>
  <si>
    <t>замена запорной арматуры, сборок на стояках отопления (СМЕТА)</t>
  </si>
  <si>
    <t>устранение свища на стояке ХВС кв.3</t>
  </si>
  <si>
    <t>смена вентиля Ду 15 мм на ст.ХВС кв.3</t>
  </si>
  <si>
    <t xml:space="preserve"> 9.3</t>
  </si>
  <si>
    <t>Текущий ремонт систем конструкт.элементов) (непредвиденные работы</t>
  </si>
  <si>
    <t>сброс снега с козырьков</t>
  </si>
  <si>
    <t>открытие продухов</t>
  </si>
  <si>
    <t>ремонт входной двери, укрепление филенок и брусков саморезами - 1 подъезд</t>
  </si>
  <si>
    <t xml:space="preserve">утепление продухов Изовером </t>
  </si>
  <si>
    <t xml:space="preserve">            ИТОГО по п. 9 :</t>
  </si>
  <si>
    <t>Управление многоквартирным домом</t>
  </si>
  <si>
    <t xml:space="preserve">   Сумма затрат по дому:</t>
  </si>
  <si>
    <t>по управлению и обслуживанию</t>
  </si>
  <si>
    <t>МКД по ул.Монтажников 31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</si>
  <si>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</si>
  <si>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</si>
  <si>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</si>
  <si>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</si>
  <si>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 xml:space="preserve">Отчет за 2020 г </t>
  </si>
  <si>
    <t>Результат на 01.01.2020 ("+"- экономия, "-" - перерасход)</t>
  </si>
  <si>
    <t>1.5.</t>
  </si>
  <si>
    <t xml:space="preserve"> 2.1</t>
  </si>
  <si>
    <t xml:space="preserve"> 2.2</t>
  </si>
  <si>
    <t xml:space="preserve"> 2.6</t>
  </si>
  <si>
    <t xml:space="preserve"> 2.9</t>
  </si>
  <si>
    <t>3.1.</t>
  </si>
  <si>
    <t xml:space="preserve"> 8.3</t>
  </si>
  <si>
    <t xml:space="preserve"> 8.4</t>
  </si>
  <si>
    <t xml:space="preserve"> 8.5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</si>
</sst>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wrapText="1"/>
    </xf>
    <xf numFmtId="0" fontId="5" fillId="0" borderId="0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top" wrapText="1"/>
    </xf>
    <xf numFmtId="0" fontId="6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/>
    <xf numFmtId="0" fontId="6" fillId="0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6" fillId="0" borderId="0" xfId="0" applyFont="1" applyFill="1" applyBorder="1"/>
    <xf numFmtId="0" fontId="7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top" wrapText="1"/>
    </xf>
    <xf numFmtId="0" fontId="7" fillId="0" borderId="0" xfId="0" applyFont="1" applyFill="1" applyAlignment="1">
      <alignment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wrapText="1"/>
    </xf>
    <xf numFmtId="0" fontId="6" fillId="0" borderId="1" xfId="0" applyNumberFormat="1" applyFont="1" applyFill="1" applyBorder="1"/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2" fontId="6" fillId="0" borderId="0" xfId="0" applyNumberFormat="1" applyFont="1" applyFill="1" applyBorder="1" applyAlignment="1"/>
    <xf numFmtId="2" fontId="6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2" fontId="5" fillId="0" borderId="0" xfId="0" applyNumberFormat="1" applyFont="1" applyFill="1" applyBorder="1" applyAlignment="1">
      <alignment vertical="top" wrapText="1"/>
    </xf>
    <xf numFmtId="2" fontId="8" fillId="0" borderId="1" xfId="0" applyNumberFormat="1" applyFont="1" applyFill="1" applyBorder="1" applyAlignment="1"/>
    <xf numFmtId="2" fontId="8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0" fontId="9" fillId="0" borderId="1" xfId="1" applyFont="1" applyBorder="1"/>
    <xf numFmtId="0" fontId="3" fillId="0" borderId="1" xfId="1" applyFont="1" applyBorder="1"/>
    <xf numFmtId="2" fontId="10" fillId="0" borderId="1" xfId="2" applyNumberFormat="1" applyFont="1" applyFill="1" applyBorder="1" applyAlignment="1"/>
    <xf numFmtId="2" fontId="9" fillId="0" borderId="0" xfId="1" applyNumberFormat="1" applyFont="1"/>
    <xf numFmtId="0" fontId="9" fillId="0" borderId="0" xfId="1" applyFont="1"/>
    <xf numFmtId="0" fontId="4" fillId="0" borderId="0" xfId="0" applyFont="1" applyFill="1" applyAlignment="1">
      <alignment vertical="center"/>
    </xf>
    <xf numFmtId="0" fontId="4" fillId="0" borderId="1" xfId="1" applyFont="1" applyBorder="1" applyAlignment="1"/>
    <xf numFmtId="2" fontId="3" fillId="0" borderId="1" xfId="2" applyNumberFormat="1" applyFont="1" applyFill="1" applyBorder="1" applyAlignment="1"/>
    <xf numFmtId="2" fontId="4" fillId="0" borderId="0" xfId="1" applyNumberFormat="1" applyFont="1"/>
    <xf numFmtId="2" fontId="10" fillId="0" borderId="1" xfId="2" applyNumberFormat="1" applyFont="1" applyBorder="1" applyAlignment="1"/>
    <xf numFmtId="0" fontId="4" fillId="0" borderId="0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wrapText="1"/>
    </xf>
    <xf numFmtId="0" fontId="6" fillId="0" borderId="1" xfId="0" applyNumberFormat="1" applyFont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NumberFormat="1" applyFont="1" applyBorder="1" applyAlignment="1">
      <alignment horizontal="lef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abSelected="1" topLeftCell="A52" workbookViewId="0">
      <selection activeCell="C81" sqref="C81"/>
    </sheetView>
  </sheetViews>
  <sheetFormatPr defaultRowHeight="15" x14ac:dyDescent="0.2"/>
  <cols>
    <col min="1" max="1" width="9.5703125" style="8" customWidth="1"/>
    <col min="2" max="2" width="68.28515625" style="8" customWidth="1"/>
    <col min="3" max="3" width="13.85546875" style="8" customWidth="1"/>
    <col min="4" max="4" width="13.5703125" style="8" bestFit="1" customWidth="1"/>
    <col min="5" max="201" width="9.140625" style="8"/>
    <col min="202" max="202" width="6" style="8" customWidth="1"/>
    <col min="203" max="203" width="42.5703125" style="8" customWidth="1"/>
    <col min="204" max="208" width="9.140625" style="8"/>
    <col min="209" max="209" width="8.7109375" style="8" customWidth="1"/>
    <col min="210" max="210" width="8.42578125" style="8" customWidth="1"/>
    <col min="211" max="212" width="7.7109375" style="8" customWidth="1"/>
    <col min="213" max="213" width="9.85546875" style="8" customWidth="1"/>
    <col min="214" max="216" width="7.7109375" style="8" customWidth="1"/>
    <col min="217" max="217" width="9.5703125" style="8" customWidth="1"/>
    <col min="218" max="219" width="7.7109375" style="8" customWidth="1"/>
    <col min="220" max="220" width="7.42578125" style="8" customWidth="1"/>
    <col min="221" max="221" width="10.42578125" style="8" customWidth="1"/>
    <col min="222" max="224" width="9.140625" style="8"/>
    <col min="225" max="225" width="11" style="8" customWidth="1"/>
    <col min="226" max="226" width="9.42578125" style="8" customWidth="1"/>
    <col min="227" max="237" width="9.140625" style="8"/>
    <col min="238" max="238" width="10.5703125" style="8" customWidth="1"/>
    <col min="239" max="16384" width="9.140625" style="8"/>
  </cols>
  <sheetData>
    <row r="1" spans="1:3" s="11" customFormat="1" ht="15.75" x14ac:dyDescent="0.25">
      <c r="A1" s="53" t="s">
        <v>104</v>
      </c>
      <c r="B1" s="53"/>
    </row>
    <row r="2" spans="1:3" s="11" customFormat="1" ht="15.75" x14ac:dyDescent="0.25">
      <c r="A2" s="53" t="s">
        <v>98</v>
      </c>
      <c r="B2" s="53"/>
    </row>
    <row r="3" spans="1:3" s="11" customFormat="1" ht="15.75" x14ac:dyDescent="0.25">
      <c r="A3" s="53" t="s">
        <v>99</v>
      </c>
      <c r="B3" s="53"/>
    </row>
    <row r="4" spans="1:3" s="12" customFormat="1" ht="15.75" x14ac:dyDescent="0.25">
      <c r="A4" s="54" t="s">
        <v>0</v>
      </c>
      <c r="B4" s="54"/>
    </row>
    <row r="5" spans="1:3" s="12" customFormat="1" ht="15.75" x14ac:dyDescent="0.25">
      <c r="A5" s="5"/>
      <c r="B5" s="5"/>
    </row>
    <row r="6" spans="1:3" s="15" customFormat="1" x14ac:dyDescent="0.2">
      <c r="A6" s="13"/>
      <c r="B6" s="14" t="s">
        <v>105</v>
      </c>
      <c r="C6" s="30">
        <v>7695.7920000000449</v>
      </c>
    </row>
    <row r="7" spans="1:3" x14ac:dyDescent="0.2">
      <c r="A7" s="6"/>
      <c r="B7" s="16" t="s">
        <v>1</v>
      </c>
      <c r="C7" s="31"/>
    </row>
    <row r="8" spans="1:3" ht="30" customHeight="1" x14ac:dyDescent="0.2">
      <c r="A8" s="50" t="s">
        <v>2</v>
      </c>
      <c r="B8" s="7" t="s">
        <v>3</v>
      </c>
      <c r="C8" s="32">
        <v>3808.8000000000006</v>
      </c>
    </row>
    <row r="9" spans="1:3" ht="30.75" customHeight="1" x14ac:dyDescent="0.2">
      <c r="A9" s="50" t="s">
        <v>4</v>
      </c>
      <c r="B9" s="7" t="s">
        <v>5</v>
      </c>
      <c r="C9" s="32">
        <v>8983.7999999999975</v>
      </c>
    </row>
    <row r="10" spans="1:3" ht="45" x14ac:dyDescent="0.2">
      <c r="A10" s="50" t="s">
        <v>6</v>
      </c>
      <c r="B10" s="7" t="s">
        <v>7</v>
      </c>
      <c r="C10" s="32">
        <v>1965.5309999999999</v>
      </c>
    </row>
    <row r="11" spans="1:3" ht="15.75" x14ac:dyDescent="0.2">
      <c r="A11" s="50" t="s">
        <v>8</v>
      </c>
      <c r="B11" s="7" t="s">
        <v>9</v>
      </c>
      <c r="C11" s="32">
        <v>123.06599999999999</v>
      </c>
    </row>
    <row r="12" spans="1:3" ht="28.5" customHeight="1" x14ac:dyDescent="0.2">
      <c r="A12" s="50" t="s">
        <v>106</v>
      </c>
      <c r="B12" s="7" t="s">
        <v>10</v>
      </c>
      <c r="C12" s="32">
        <v>1815.9289999999999</v>
      </c>
    </row>
    <row r="13" spans="1:3" ht="15.75" x14ac:dyDescent="0.2">
      <c r="A13" s="50"/>
      <c r="B13" s="17" t="s">
        <v>11</v>
      </c>
      <c r="C13" s="33">
        <f>SUM(C8:C12)</f>
        <v>16697.125999999997</v>
      </c>
    </row>
    <row r="14" spans="1:3" ht="30" x14ac:dyDescent="0.2">
      <c r="A14" s="50"/>
      <c r="B14" s="18" t="s">
        <v>12</v>
      </c>
      <c r="C14" s="19"/>
    </row>
    <row r="15" spans="1:3" x14ac:dyDescent="0.2">
      <c r="A15" s="51" t="s">
        <v>107</v>
      </c>
      <c r="B15" s="7" t="s">
        <v>13</v>
      </c>
      <c r="C15" s="32">
        <v>11760.784000000003</v>
      </c>
    </row>
    <row r="16" spans="1:3" x14ac:dyDescent="0.2">
      <c r="A16" s="51" t="s">
        <v>108</v>
      </c>
      <c r="B16" s="7" t="s">
        <v>14</v>
      </c>
      <c r="C16" s="32">
        <v>1616.67</v>
      </c>
    </row>
    <row r="17" spans="1:3" x14ac:dyDescent="0.2">
      <c r="A17" s="51" t="s">
        <v>15</v>
      </c>
      <c r="B17" s="7" t="s">
        <v>16</v>
      </c>
      <c r="C17" s="32">
        <v>876.64499999999998</v>
      </c>
    </row>
    <row r="18" spans="1:3" x14ac:dyDescent="0.2">
      <c r="A18" s="51" t="s">
        <v>17</v>
      </c>
      <c r="B18" s="7" t="s">
        <v>18</v>
      </c>
      <c r="C18" s="32">
        <v>1220.8000000000002</v>
      </c>
    </row>
    <row r="19" spans="1:3" x14ac:dyDescent="0.2">
      <c r="A19" s="51" t="s">
        <v>19</v>
      </c>
      <c r="B19" s="7" t="s">
        <v>20</v>
      </c>
      <c r="C19" s="32">
        <v>27855.450000000004</v>
      </c>
    </row>
    <row r="20" spans="1:3" x14ac:dyDescent="0.2">
      <c r="A20" s="51" t="s">
        <v>109</v>
      </c>
      <c r="B20" s="7" t="s">
        <v>21</v>
      </c>
      <c r="C20" s="32">
        <v>10158.456</v>
      </c>
    </row>
    <row r="21" spans="1:3" ht="30" x14ac:dyDescent="0.2">
      <c r="A21" s="51" t="s">
        <v>22</v>
      </c>
      <c r="B21" s="7" t="s">
        <v>23</v>
      </c>
      <c r="C21" s="32">
        <v>900</v>
      </c>
    </row>
    <row r="22" spans="1:3" ht="30" x14ac:dyDescent="0.2">
      <c r="A22" s="51" t="s">
        <v>24</v>
      </c>
      <c r="B22" s="7" t="s">
        <v>25</v>
      </c>
      <c r="C22" s="32">
        <v>204.8</v>
      </c>
    </row>
    <row r="23" spans="1:3" ht="30" x14ac:dyDescent="0.2">
      <c r="A23" s="51" t="s">
        <v>110</v>
      </c>
      <c r="B23" s="7" t="s">
        <v>26</v>
      </c>
      <c r="C23" s="32">
        <v>5761.7919999999995</v>
      </c>
    </row>
    <row r="24" spans="1:3" x14ac:dyDescent="0.2">
      <c r="A24" s="51" t="s">
        <v>27</v>
      </c>
      <c r="B24" s="7" t="s">
        <v>28</v>
      </c>
      <c r="C24" s="32">
        <v>3529.71</v>
      </c>
    </row>
    <row r="25" spans="1:3" ht="15.75" x14ac:dyDescent="0.2">
      <c r="A25" s="51"/>
      <c r="B25" s="17" t="s">
        <v>29</v>
      </c>
      <c r="C25" s="33">
        <f>SUM(C15:C24)</f>
        <v>63885.107000000011</v>
      </c>
    </row>
    <row r="26" spans="1:3" ht="30" x14ac:dyDescent="0.2">
      <c r="A26" s="51"/>
      <c r="B26" s="21" t="s">
        <v>30</v>
      </c>
      <c r="C26" s="19"/>
    </row>
    <row r="27" spans="1:3" ht="15.75" x14ac:dyDescent="0.2">
      <c r="A27" s="50" t="s">
        <v>111</v>
      </c>
      <c r="B27" s="6" t="s">
        <v>32</v>
      </c>
      <c r="C27" s="31">
        <v>10388.93</v>
      </c>
    </row>
    <row r="28" spans="1:3" x14ac:dyDescent="0.2">
      <c r="A28" s="52" t="s">
        <v>31</v>
      </c>
      <c r="B28" s="6" t="s">
        <v>34</v>
      </c>
      <c r="C28" s="31">
        <v>8941.66</v>
      </c>
    </row>
    <row r="29" spans="1:3" x14ac:dyDescent="0.2">
      <c r="A29" s="52" t="s">
        <v>33</v>
      </c>
      <c r="B29" s="6" t="s">
        <v>36</v>
      </c>
      <c r="C29" s="31">
        <v>4733.82</v>
      </c>
    </row>
    <row r="30" spans="1:3" x14ac:dyDescent="0.2">
      <c r="A30" s="52" t="s">
        <v>35</v>
      </c>
      <c r="B30" s="6" t="s">
        <v>38</v>
      </c>
      <c r="C30" s="31">
        <v>329.46</v>
      </c>
    </row>
    <row r="31" spans="1:3" x14ac:dyDescent="0.2">
      <c r="A31" s="52" t="s">
        <v>37</v>
      </c>
      <c r="B31" s="6" t="s">
        <v>40</v>
      </c>
      <c r="C31" s="31">
        <v>584.72</v>
      </c>
    </row>
    <row r="32" spans="1:3" x14ac:dyDescent="0.2">
      <c r="A32" s="52" t="s">
        <v>39</v>
      </c>
      <c r="B32" s="7" t="s">
        <v>41</v>
      </c>
      <c r="C32" s="32">
        <v>125.34</v>
      </c>
    </row>
    <row r="33" spans="1:3" ht="15.75" x14ac:dyDescent="0.2">
      <c r="A33" s="52"/>
      <c r="B33" s="17" t="s">
        <v>42</v>
      </c>
      <c r="C33" s="32">
        <f>SUM(C27:C32)</f>
        <v>25103.93</v>
      </c>
    </row>
    <row r="34" spans="1:3" ht="30" x14ac:dyDescent="0.2">
      <c r="A34" s="19"/>
      <c r="B34" s="18" t="s">
        <v>43</v>
      </c>
      <c r="C34" s="19"/>
    </row>
    <row r="35" spans="1:3" s="12" customFormat="1" x14ac:dyDescent="0.2">
      <c r="A35" s="22"/>
      <c r="B35" s="6" t="s">
        <v>44</v>
      </c>
      <c r="C35" s="31">
        <v>6855.5999999999995</v>
      </c>
    </row>
    <row r="36" spans="1:3" ht="45" x14ac:dyDescent="0.2">
      <c r="A36" s="9" t="s">
        <v>45</v>
      </c>
      <c r="B36" s="7" t="s">
        <v>46</v>
      </c>
      <c r="C36" s="32">
        <v>1713.8999999999999</v>
      </c>
    </row>
    <row r="37" spans="1:3" ht="45" x14ac:dyDescent="0.2">
      <c r="A37" s="20" t="s">
        <v>47</v>
      </c>
      <c r="B37" s="7" t="s">
        <v>48</v>
      </c>
      <c r="C37" s="32">
        <v>3427.7999999999997</v>
      </c>
    </row>
    <row r="38" spans="1:3" x14ac:dyDescent="0.2">
      <c r="A38" s="20" t="s">
        <v>49</v>
      </c>
      <c r="B38" s="7" t="s">
        <v>50</v>
      </c>
      <c r="C38" s="32">
        <v>1045.3799999999999</v>
      </c>
    </row>
    <row r="39" spans="1:3" x14ac:dyDescent="0.2">
      <c r="A39" s="20"/>
      <c r="B39" s="7" t="s">
        <v>51</v>
      </c>
      <c r="C39" s="32">
        <v>0</v>
      </c>
    </row>
    <row r="40" spans="1:3" ht="45" x14ac:dyDescent="0.2">
      <c r="A40" s="20" t="s">
        <v>52</v>
      </c>
      <c r="B40" s="7" t="s">
        <v>53</v>
      </c>
      <c r="C40" s="32">
        <v>8665.2000000000007</v>
      </c>
    </row>
    <row r="41" spans="1:3" ht="15.75" x14ac:dyDescent="0.2">
      <c r="A41" s="9"/>
      <c r="B41" s="17" t="s">
        <v>54</v>
      </c>
      <c r="C41" s="33">
        <f>SUM(C35:C40)</f>
        <v>21707.879999999997</v>
      </c>
    </row>
    <row r="42" spans="1:3" ht="31.5" x14ac:dyDescent="0.2">
      <c r="A42" s="23" t="s">
        <v>55</v>
      </c>
      <c r="B42" s="17" t="s">
        <v>56</v>
      </c>
      <c r="C42" s="32">
        <v>9604.7999999999993</v>
      </c>
    </row>
    <row r="43" spans="1:3" ht="15.75" x14ac:dyDescent="0.2">
      <c r="A43" s="23" t="s">
        <v>57</v>
      </c>
      <c r="B43" s="17" t="s">
        <v>58</v>
      </c>
      <c r="C43" s="32">
        <v>2714.3999999999996</v>
      </c>
    </row>
    <row r="44" spans="1:3" ht="15.75" x14ac:dyDescent="0.2">
      <c r="A44" s="23"/>
      <c r="B44" s="17" t="s">
        <v>59</v>
      </c>
      <c r="C44" s="33">
        <f>SUM(C42:C43)</f>
        <v>12319.199999999999</v>
      </c>
    </row>
    <row r="45" spans="1:3" ht="25.9" customHeight="1" x14ac:dyDescent="0.2">
      <c r="A45" s="23" t="s">
        <v>60</v>
      </c>
      <c r="B45" s="17" t="s">
        <v>61</v>
      </c>
      <c r="C45" s="31">
        <v>1174.616</v>
      </c>
    </row>
    <row r="46" spans="1:3" ht="15.75" x14ac:dyDescent="0.2">
      <c r="A46" s="23" t="s">
        <v>62</v>
      </c>
      <c r="B46" s="17" t="s">
        <v>63</v>
      </c>
      <c r="C46" s="32">
        <v>1132.1600000000001</v>
      </c>
    </row>
    <row r="47" spans="1:3" ht="15.75" x14ac:dyDescent="0.2">
      <c r="A47" s="24"/>
      <c r="B47" s="25"/>
      <c r="C47" s="34">
        <f>SUM(C45:C46)</f>
        <v>2306.7759999999998</v>
      </c>
    </row>
    <row r="48" spans="1:3" ht="30" x14ac:dyDescent="0.2">
      <c r="A48" s="24"/>
      <c r="B48" s="26" t="s">
        <v>64</v>
      </c>
      <c r="C48" s="19"/>
    </row>
    <row r="49" spans="1:3" x14ac:dyDescent="0.2">
      <c r="A49" s="9" t="s">
        <v>65</v>
      </c>
      <c r="B49" s="7" t="s">
        <v>66</v>
      </c>
      <c r="C49" s="32">
        <v>4341.8400000000011</v>
      </c>
    </row>
    <row r="50" spans="1:3" x14ac:dyDescent="0.2">
      <c r="A50" s="9" t="s">
        <v>67</v>
      </c>
      <c r="B50" s="7" t="s">
        <v>68</v>
      </c>
      <c r="C50" s="32">
        <v>3272.1599999999994</v>
      </c>
    </row>
    <row r="51" spans="1:3" ht="45" x14ac:dyDescent="0.2">
      <c r="A51" s="9" t="s">
        <v>112</v>
      </c>
      <c r="B51" s="7" t="s">
        <v>69</v>
      </c>
      <c r="C51" s="32">
        <v>3185.8799999999992</v>
      </c>
    </row>
    <row r="52" spans="1:3" ht="45" x14ac:dyDescent="0.2">
      <c r="A52" s="9" t="s">
        <v>113</v>
      </c>
      <c r="B52" s="7" t="s">
        <v>70</v>
      </c>
      <c r="C52" s="32">
        <v>3185.8799999999992</v>
      </c>
    </row>
    <row r="53" spans="1:3" ht="45" x14ac:dyDescent="0.2">
      <c r="A53" s="9" t="s">
        <v>114</v>
      </c>
      <c r="B53" s="7" t="s">
        <v>71</v>
      </c>
      <c r="C53" s="32">
        <v>6371.7599999999984</v>
      </c>
    </row>
    <row r="54" spans="1:3" ht="15.75" x14ac:dyDescent="0.2">
      <c r="A54" s="9"/>
      <c r="B54" s="17" t="s">
        <v>72</v>
      </c>
      <c r="C54" s="33">
        <f>SUM(C49:C53)</f>
        <v>20357.519999999997</v>
      </c>
    </row>
    <row r="55" spans="1:3" x14ac:dyDescent="0.2">
      <c r="A55" s="19"/>
      <c r="B55" s="18" t="s">
        <v>73</v>
      </c>
      <c r="C55" s="19"/>
    </row>
    <row r="56" spans="1:3" ht="31.5" x14ac:dyDescent="0.2">
      <c r="A56" s="9" t="s">
        <v>74</v>
      </c>
      <c r="B56" s="17" t="s">
        <v>75</v>
      </c>
      <c r="C56" s="9"/>
    </row>
    <row r="57" spans="1:3" x14ac:dyDescent="0.2">
      <c r="A57" s="27"/>
      <c r="B57" s="10" t="s">
        <v>76</v>
      </c>
      <c r="C57" s="35">
        <v>370.31</v>
      </c>
    </row>
    <row r="58" spans="1:3" x14ac:dyDescent="0.2">
      <c r="A58" s="9"/>
      <c r="B58" s="10" t="s">
        <v>77</v>
      </c>
      <c r="C58" s="35">
        <v>370.31</v>
      </c>
    </row>
    <row r="59" spans="1:3" ht="31.5" x14ac:dyDescent="0.2">
      <c r="A59" s="9" t="s">
        <v>78</v>
      </c>
      <c r="B59" s="17" t="s">
        <v>79</v>
      </c>
      <c r="C59" s="32">
        <v>0</v>
      </c>
    </row>
    <row r="60" spans="1:3" x14ac:dyDescent="0.2">
      <c r="A60" s="9"/>
      <c r="B60" s="6" t="s">
        <v>80</v>
      </c>
      <c r="C60" s="35">
        <v>1836.02</v>
      </c>
    </row>
    <row r="61" spans="1:3" x14ac:dyDescent="0.2">
      <c r="A61" s="27"/>
      <c r="B61" s="6" t="s">
        <v>81</v>
      </c>
      <c r="C61" s="35">
        <v>1836.02</v>
      </c>
    </row>
    <row r="62" spans="1:3" x14ac:dyDescent="0.2">
      <c r="A62" s="27"/>
      <c r="B62" s="6" t="s">
        <v>82</v>
      </c>
      <c r="C62" s="35">
        <v>1836.02</v>
      </c>
    </row>
    <row r="63" spans="1:3" x14ac:dyDescent="0.2">
      <c r="A63" s="27"/>
      <c r="B63" s="10" t="s">
        <v>83</v>
      </c>
      <c r="C63" s="35">
        <v>0</v>
      </c>
    </row>
    <row r="64" spans="1:3" ht="20.25" customHeight="1" x14ac:dyDescent="0.2">
      <c r="A64" s="27"/>
      <c r="B64" s="6" t="s">
        <v>84</v>
      </c>
      <c r="C64" s="35">
        <v>918.01</v>
      </c>
    </row>
    <row r="65" spans="1:6" x14ac:dyDescent="0.2">
      <c r="A65" s="27"/>
      <c r="B65" s="6" t="s">
        <v>85</v>
      </c>
      <c r="C65" s="36">
        <v>918.01</v>
      </c>
    </row>
    <row r="66" spans="1:6" ht="30" x14ac:dyDescent="0.2">
      <c r="A66" s="9"/>
      <c r="B66" s="6" t="s">
        <v>86</v>
      </c>
      <c r="C66" s="36">
        <v>0</v>
      </c>
    </row>
    <row r="67" spans="1:6" x14ac:dyDescent="0.2">
      <c r="A67" s="9"/>
      <c r="B67" s="6" t="s">
        <v>87</v>
      </c>
      <c r="C67" s="35">
        <v>331.74</v>
      </c>
    </row>
    <row r="68" spans="1:6" x14ac:dyDescent="0.2">
      <c r="A68" s="9"/>
      <c r="B68" s="6" t="s">
        <v>88</v>
      </c>
      <c r="C68" s="35">
        <v>918.07</v>
      </c>
    </row>
    <row r="69" spans="1:6" ht="31.5" x14ac:dyDescent="0.2">
      <c r="A69" s="9" t="s">
        <v>89</v>
      </c>
      <c r="B69" s="17" t="s">
        <v>90</v>
      </c>
      <c r="C69" s="32">
        <v>0</v>
      </c>
    </row>
    <row r="70" spans="1:6" x14ac:dyDescent="0.2">
      <c r="A70" s="27"/>
      <c r="B70" s="10" t="s">
        <v>91</v>
      </c>
      <c r="C70" s="35">
        <v>258.57</v>
      </c>
    </row>
    <row r="71" spans="1:6" x14ac:dyDescent="0.2">
      <c r="A71" s="9"/>
      <c r="B71" s="10" t="s">
        <v>92</v>
      </c>
      <c r="C71" s="35">
        <v>498.84000000000003</v>
      </c>
    </row>
    <row r="72" spans="1:6" ht="30" x14ac:dyDescent="0.2">
      <c r="A72" s="9"/>
      <c r="B72" s="6" t="s">
        <v>93</v>
      </c>
      <c r="C72" s="35">
        <v>176.16799999999998</v>
      </c>
    </row>
    <row r="73" spans="1:6" x14ac:dyDescent="0.2">
      <c r="A73" s="9"/>
      <c r="B73" s="10" t="s">
        <v>94</v>
      </c>
      <c r="C73" s="35">
        <v>303.488</v>
      </c>
    </row>
    <row r="74" spans="1:6" ht="15.75" x14ac:dyDescent="0.25">
      <c r="A74" s="28"/>
      <c r="B74" s="17" t="s">
        <v>95</v>
      </c>
      <c r="C74" s="37">
        <f>SUM(C57:C73)</f>
        <v>10571.575999999999</v>
      </c>
    </row>
    <row r="75" spans="1:6" ht="15.75" x14ac:dyDescent="0.25">
      <c r="A75" s="9">
        <v>10</v>
      </c>
      <c r="B75" s="29" t="s">
        <v>96</v>
      </c>
      <c r="C75" s="33">
        <v>27144</v>
      </c>
    </row>
    <row r="76" spans="1:6" ht="15.75" x14ac:dyDescent="0.25">
      <c r="A76" s="9">
        <v>11</v>
      </c>
      <c r="B76" s="17" t="s">
        <v>97</v>
      </c>
      <c r="C76" s="37">
        <f>C75+C74+C54+C47+C44+C41+C33+C25+C13</f>
        <v>200093.11499999999</v>
      </c>
    </row>
    <row r="77" spans="1:6" s="43" customFormat="1" x14ac:dyDescent="0.25">
      <c r="A77" s="38"/>
      <c r="B77" s="39" t="s">
        <v>100</v>
      </c>
      <c r="C77" s="40">
        <v>193035.48</v>
      </c>
      <c r="D77" s="41"/>
      <c r="E77" s="42"/>
      <c r="F77" s="42"/>
    </row>
    <row r="78" spans="1:6" s="1" customFormat="1" x14ac:dyDescent="0.25">
      <c r="A78" s="44"/>
      <c r="B78" s="39" t="s">
        <v>101</v>
      </c>
      <c r="C78" s="45">
        <v>192532.95</v>
      </c>
      <c r="D78" s="46"/>
      <c r="E78" s="46"/>
      <c r="F78" s="46"/>
    </row>
    <row r="79" spans="1:6" s="1" customFormat="1" x14ac:dyDescent="0.25">
      <c r="A79" s="38"/>
      <c r="B79" s="39" t="s">
        <v>103</v>
      </c>
      <c r="C79" s="47">
        <f>C78-C76</f>
        <v>-7560.164999999979</v>
      </c>
      <c r="D79" s="42"/>
      <c r="E79" s="42"/>
      <c r="F79" s="42"/>
    </row>
    <row r="80" spans="1:6" s="1" customFormat="1" x14ac:dyDescent="0.25">
      <c r="A80" s="38"/>
      <c r="B80" s="39" t="s">
        <v>102</v>
      </c>
      <c r="C80" s="47">
        <f>C79+C6</f>
        <v>135.62700000006589</v>
      </c>
      <c r="D80" s="42"/>
      <c r="E80" s="42"/>
      <c r="F80" s="42"/>
    </row>
    <row r="81" spans="1:3" s="3" customFormat="1" ht="14.25" x14ac:dyDescent="0.2">
      <c r="A81" s="57"/>
      <c r="B81" s="57"/>
      <c r="C81" s="48"/>
    </row>
    <row r="82" spans="1:3" s="3" customFormat="1" ht="14.25" x14ac:dyDescent="0.2">
      <c r="A82" s="57"/>
      <c r="B82" s="57"/>
      <c r="C82" s="48"/>
    </row>
    <row r="83" spans="1:3" s="3" customFormat="1" ht="14.25" x14ac:dyDescent="0.2">
      <c r="A83" s="57"/>
      <c r="B83" s="57"/>
      <c r="C83" s="48"/>
    </row>
    <row r="84" spans="1:3" s="2" customFormat="1" ht="14.25" x14ac:dyDescent="0.2">
      <c r="C84" s="48"/>
    </row>
    <row r="85" spans="1:3" s="2" customFormat="1" ht="14.25" x14ac:dyDescent="0.2">
      <c r="A85" s="55"/>
      <c r="B85" s="55"/>
      <c r="C85" s="48"/>
    </row>
    <row r="86" spans="1:3" s="2" customFormat="1" ht="14.25" x14ac:dyDescent="0.2">
      <c r="C86" s="48"/>
    </row>
    <row r="87" spans="1:3" s="2" customFormat="1" ht="14.25" x14ac:dyDescent="0.2">
      <c r="A87" s="56"/>
      <c r="B87" s="56"/>
      <c r="C87" s="48"/>
    </row>
    <row r="88" spans="1:3" s="2" customFormat="1" ht="14.25" x14ac:dyDescent="0.2">
      <c r="C88" s="48"/>
    </row>
    <row r="89" spans="1:3" s="4" customFormat="1" ht="14.25" x14ac:dyDescent="0.2">
      <c r="C89" s="49"/>
    </row>
    <row r="90" spans="1:3" s="4" customFormat="1" ht="14.25" x14ac:dyDescent="0.2">
      <c r="C90" s="49"/>
    </row>
    <row r="91" spans="1:3" s="4" customFormat="1" ht="14.25" x14ac:dyDescent="0.2">
      <c r="C91" s="49"/>
    </row>
    <row r="92" spans="1:3" s="4" customFormat="1" ht="14.25" x14ac:dyDescent="0.2">
      <c r="C92" s="49"/>
    </row>
    <row r="93" spans="1:3" s="4" customFormat="1" ht="14.25" x14ac:dyDescent="0.2">
      <c r="C93" s="49"/>
    </row>
    <row r="94" spans="1:3" s="4" customFormat="1" ht="14.25" x14ac:dyDescent="0.2">
      <c r="C94" s="49"/>
    </row>
    <row r="95" spans="1:3" s="4" customFormat="1" ht="14.25" x14ac:dyDescent="0.2">
      <c r="C95" s="49"/>
    </row>
  </sheetData>
  <mergeCells count="9">
    <mergeCell ref="A87:B87"/>
    <mergeCell ref="A81:B81"/>
    <mergeCell ref="A82:B82"/>
    <mergeCell ref="A83:B83"/>
    <mergeCell ref="A2:B2"/>
    <mergeCell ref="A3:B3"/>
    <mergeCell ref="A4:B4"/>
    <mergeCell ref="A1:B1"/>
    <mergeCell ref="A85:B85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2021-01-20T02:55:06Z</dcterms:created>
  <dcterms:modified xsi:type="dcterms:W3CDTF">2021-03-09T06:20:35Z</dcterms:modified>
</cp:coreProperties>
</file>