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Монтажников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0" i="1" l="1"/>
  <c r="C79" i="1"/>
  <c r="C73" i="1"/>
  <c r="C52" i="1"/>
  <c r="C45" i="1"/>
  <c r="C75" i="1" s="1"/>
  <c r="C42" i="1"/>
  <c r="C39" i="1"/>
  <c r="C32" i="1"/>
  <c r="C25" i="1"/>
  <c r="C13" i="1"/>
</calcChain>
</file>

<file path=xl/sharedStrings.xml><?xml version="1.0" encoding="utf-8"?>
<sst xmlns="http://schemas.openxmlformats.org/spreadsheetml/2006/main" count="117" uniqueCount="116">
  <si>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</si>
  <si>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</si>
  <si>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</si>
  <si>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</si>
  <si>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</si>
  <si>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</si>
  <si>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</si>
  <si>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</si>
  <si>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</si>
  <si>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</si>
  <si>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</si>
  <si>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</si>
  <si>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</si>
  <si>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</si>
  <si>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</si>
  <si>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</si>
  <si>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</si>
  <si>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</si>
  <si>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</si>
  <si>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</si>
  <si>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</si>
  <si>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</si>
  <si>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</si>
  <si>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</si>
  <si>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</si>
  <si>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</si>
  <si>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</si>
  <si>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</si>
  <si>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</si>
  <si>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</si>
  <si>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</si>
  <si>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</si>
  <si>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</si>
  <si>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</si>
  <si>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</si>
  <si>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</si>
  <si>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</si>
  <si>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</si>
  <si>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</si>
  <si>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</si>
  <si>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</si>
  <si>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</si>
  <si>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</si>
  <si>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>Ликвидация воздушных пробок</t>
  </si>
  <si>
    <t>а</t>
  </si>
  <si>
    <t>б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</si>
  <si>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</si>
  <si>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</si>
  <si>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</si>
  <si>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</si>
  <si>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Проведение тех. осмотров и устран. неисправн. систем ЦО.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</si>
  <si>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</si>
  <si>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</si>
  <si>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</si>
  <si>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</si>
  <si>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</si>
  <si>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</si>
  <si>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</si>
  <si>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</si>
  <si>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</si>
  <si>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</si>
  <si>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</si>
  <si>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</si>
  <si>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</si>
  <si>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</si>
  <si>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</si>
  <si>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</si>
  <si>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</si>
  <si>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</si>
  <si>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</si>
  <si>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</si>
  <si>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</si>
  <si>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</si>
  <si>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</si>
  <si>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</si>
  <si>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           ИТОГО по п. 8 :</t>
  </si>
  <si>
    <t xml:space="preserve">  9. Текущий ремонт (непредвиденные работы)</t>
  </si>
  <si>
    <t>Текущий ремонт систем водоснабжения и водоотведения (непредвиденные работы</t>
  </si>
  <si>
    <t>смена вентиля Ду 20 мм на стояке отопления   кв.8 с отжигом</t>
  </si>
  <si>
    <t>смена вентиля Ду 15 мм на стояках отопления кв.2,4</t>
  </si>
  <si>
    <t>смена вентиля Ду 15 мм на стояках отопления кв.1</t>
  </si>
  <si>
    <t>смена вентилей Ду 20 мм на стояках отопления  кв.8 с отжигом</t>
  </si>
  <si>
    <t>смена сбросного вентиля Ду 15 мм кв.8 с отжигом</t>
  </si>
  <si>
    <t>Текущий ремонт систем конструкт.элементов) (непредвиденные работы</t>
  </si>
  <si>
    <t>сброс снега с козырьков</t>
  </si>
  <si>
    <t>открытие продухов</t>
  </si>
  <si>
    <t>укрепление створки слухового окна с ТВ</t>
  </si>
  <si>
    <t>стоимость работы телевышки</t>
  </si>
  <si>
    <t>ремонт слухового окна, обшивка жалюзей оцинкованным железом от захлестывания дождем с ветром 1500*1300 с ТВ</t>
  </si>
  <si>
    <t>устройство уголка 2000*50*50</t>
  </si>
  <si>
    <t>устройство уголка 800*25*25</t>
  </si>
  <si>
    <t>в</t>
  </si>
  <si>
    <t>устройство металлической полосы 500*4*2</t>
  </si>
  <si>
    <t>окраска контейнера эмаль по ржавчине</t>
  </si>
  <si>
    <t xml:space="preserve">утепление продухов Изовером </t>
  </si>
  <si>
    <t xml:space="preserve">            ИТОГО по п. 9 :</t>
  </si>
  <si>
    <t>Управление многоквартирным домом</t>
  </si>
  <si>
    <t xml:space="preserve">   Сумма затрат по дому:</t>
  </si>
  <si>
    <t>по управлению и обслуживанию</t>
  </si>
  <si>
    <t>МКД по ул.Монтажников 39</t>
  </si>
  <si>
    <r>
      <t>ремонт контейнера для отходов ТБО сваркой (сварочный шов 2 мп) и покраской (</t>
    </r>
    <r>
      <rPr>
        <b/>
        <i/>
        <u/>
        <sz val="12"/>
        <rFont val="Arial"/>
        <family val="2"/>
        <charset val="204"/>
      </rPr>
      <t>Монтажников 15,39</t>
    </r>
    <r>
      <rPr>
        <b/>
        <sz val="12"/>
        <rFont val="Arial"/>
        <family val="2"/>
        <charset val="204"/>
      </rPr>
      <t>):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</si>
  <si>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</si>
  <si>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</si>
  <si>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</si>
  <si>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</si>
  <si>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Отчет за 2020 г </t>
  </si>
  <si>
    <t>Результат на 01.01.2020 ("+"- экономия, "-" - перерасход)</t>
  </si>
  <si>
    <t xml:space="preserve"> 3.1</t>
  </si>
  <si>
    <t xml:space="preserve"> 4.2</t>
  </si>
  <si>
    <t xml:space="preserve"> 8.3</t>
  </si>
  <si>
    <t xml:space="preserve"> 8.4</t>
  </si>
  <si>
    <t xml:space="preserve"> 8.5</t>
  </si>
  <si>
    <t>9.1.</t>
  </si>
  <si>
    <t xml:space="preserve"> 9.2</t>
  </si>
  <si>
    <t>1.5.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</si>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</sst>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u/>
      <sz val="12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0" xfId="0" applyFont="1"/>
    <xf numFmtId="0" fontId="5" fillId="0" borderId="0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vertical="top" wrapText="1"/>
    </xf>
    <xf numFmtId="16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6" fillId="0" borderId="2" xfId="0" applyNumberFormat="1" applyFont="1" applyBorder="1"/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2" xfId="0" applyFont="1" applyFill="1" applyBorder="1"/>
    <xf numFmtId="0" fontId="8" fillId="0" borderId="2" xfId="0" applyFont="1" applyBorder="1"/>
    <xf numFmtId="0" fontId="5" fillId="0" borderId="2" xfId="0" applyFont="1" applyBorder="1" applyAlignment="1">
      <alignment horizontal="center" wrapText="1"/>
    </xf>
    <xf numFmtId="2" fontId="6" fillId="0" borderId="0" xfId="0" applyNumberFormat="1" applyFont="1" applyBorder="1" applyAlignment="1"/>
    <xf numFmtId="2" fontId="6" fillId="0" borderId="2" xfId="0" applyNumberFormat="1" applyFont="1" applyFill="1" applyBorder="1" applyAlignment="1">
      <alignment wrapText="1"/>
    </xf>
    <xf numFmtId="2" fontId="6" fillId="0" borderId="2" xfId="0" applyNumberFormat="1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2" fontId="6" fillId="0" borderId="2" xfId="0" applyNumberFormat="1" applyFont="1" applyBorder="1" applyAlignment="1">
      <alignment wrapText="1"/>
    </xf>
    <xf numFmtId="2" fontId="6" fillId="0" borderId="2" xfId="0" applyNumberFormat="1" applyFont="1" applyFill="1" applyBorder="1" applyAlignment="1">
      <alignment vertical="top" wrapText="1"/>
    </xf>
    <xf numFmtId="2" fontId="6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vertical="top" wrapText="1"/>
    </xf>
    <xf numFmtId="2" fontId="8" fillId="0" borderId="2" xfId="0" applyNumberFormat="1" applyFont="1" applyBorder="1" applyAlignment="1"/>
    <xf numFmtId="2" fontId="5" fillId="0" borderId="2" xfId="0" applyNumberFormat="1" applyFont="1" applyBorder="1" applyAlignment="1">
      <alignment wrapText="1"/>
    </xf>
    <xf numFmtId="0" fontId="10" fillId="0" borderId="2" xfId="1" applyFont="1" applyBorder="1"/>
    <xf numFmtId="0" fontId="3" fillId="0" borderId="2" xfId="1" applyFont="1" applyBorder="1"/>
    <xf numFmtId="2" fontId="11" fillId="0" borderId="2" xfId="2" applyNumberFormat="1" applyFont="1" applyFill="1" applyBorder="1" applyAlignment="1"/>
    <xf numFmtId="2" fontId="10" fillId="0" borderId="0" xfId="1" applyNumberFormat="1" applyFont="1"/>
    <xf numFmtId="0" fontId="10" fillId="0" borderId="0" xfId="1" applyFont="1"/>
    <xf numFmtId="0" fontId="4" fillId="0" borderId="0" xfId="0" applyFont="1" applyFill="1" applyAlignment="1">
      <alignment vertical="center"/>
    </xf>
    <xf numFmtId="0" fontId="4" fillId="0" borderId="2" xfId="1" applyFont="1" applyBorder="1" applyAlignment="1"/>
    <xf numFmtId="2" fontId="3" fillId="0" borderId="2" xfId="2" applyNumberFormat="1" applyFont="1" applyFill="1" applyBorder="1" applyAlignment="1"/>
    <xf numFmtId="2" fontId="4" fillId="0" borderId="0" xfId="1" applyNumberFormat="1" applyFont="1"/>
    <xf numFmtId="2" fontId="11" fillId="0" borderId="2" xfId="2" applyNumberFormat="1" applyFont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"/>
  <sheetViews>
    <sheetView tabSelected="1" topLeftCell="A55" workbookViewId="0">
      <selection activeCell="C81" sqref="C81"/>
    </sheetView>
  </sheetViews>
  <sheetFormatPr defaultRowHeight="15" x14ac:dyDescent="0.2"/>
  <cols>
    <col min="1" max="1" width="7.42578125" style="13" customWidth="1"/>
    <col min="2" max="2" width="72.85546875" style="13" customWidth="1"/>
    <col min="3" max="3" width="16.85546875" style="13" customWidth="1"/>
    <col min="4" max="4" width="14.85546875" style="16" bestFit="1" customWidth="1"/>
    <col min="5" max="201" width="9.140625" style="13"/>
    <col min="202" max="202" width="4.5703125" style="13" customWidth="1"/>
    <col min="203" max="203" width="47.28515625" style="13" customWidth="1"/>
    <col min="204" max="208" width="9.140625" style="13"/>
    <col min="209" max="209" width="8.85546875" style="13" customWidth="1"/>
    <col min="210" max="212" width="6.28515625" style="13" customWidth="1"/>
    <col min="213" max="213" width="9" style="13" customWidth="1"/>
    <col min="214" max="216" width="6.28515625" style="13" customWidth="1"/>
    <col min="217" max="217" width="9.140625" style="13"/>
    <col min="218" max="220" width="6.28515625" style="13" customWidth="1"/>
    <col min="221" max="221" width="8.7109375" style="13" customWidth="1"/>
    <col min="222" max="224" width="6.28515625" style="13" customWidth="1"/>
    <col min="225" max="225" width="10" style="13" customWidth="1"/>
    <col min="226" max="228" width="6.28515625" style="13" customWidth="1"/>
    <col min="229" max="229" width="8.85546875" style="13" customWidth="1"/>
    <col min="230" max="231" width="6.28515625" style="13" customWidth="1"/>
    <col min="232" max="232" width="7.28515625" style="13" customWidth="1"/>
    <col min="233" max="233" width="9.140625" style="13"/>
    <col min="234" max="235" width="6.28515625" style="13" customWidth="1"/>
    <col min="236" max="236" width="8.28515625" style="13" customWidth="1"/>
    <col min="237" max="237" width="11.42578125" style="13" customWidth="1"/>
    <col min="238" max="238" width="6.28515625" style="13" customWidth="1"/>
    <col min="239" max="16384" width="9.140625" style="13"/>
  </cols>
  <sheetData>
    <row r="1" spans="1:4" s="5" customFormat="1" ht="15.75" x14ac:dyDescent="0.25">
      <c r="A1" s="60" t="s">
        <v>105</v>
      </c>
      <c r="B1" s="60"/>
    </row>
    <row r="2" spans="1:4" s="5" customFormat="1" ht="15.75" x14ac:dyDescent="0.25">
      <c r="A2" s="60" t="s">
        <v>98</v>
      </c>
      <c r="B2" s="60"/>
    </row>
    <row r="3" spans="1:4" s="5" customFormat="1" ht="15.75" x14ac:dyDescent="0.25">
      <c r="A3" s="60" t="s">
        <v>99</v>
      </c>
      <c r="B3" s="60"/>
    </row>
    <row r="4" spans="1:4" s="6" customFormat="1" ht="15.75" x14ac:dyDescent="0.25">
      <c r="A4" s="61" t="s">
        <v>0</v>
      </c>
      <c r="B4" s="61"/>
    </row>
    <row r="5" spans="1:4" s="6" customFormat="1" ht="15.75" x14ac:dyDescent="0.25">
      <c r="A5" s="7"/>
      <c r="B5" s="7"/>
    </row>
    <row r="6" spans="1:4" s="10" customFormat="1" ht="15.75" x14ac:dyDescent="0.25">
      <c r="A6" s="8"/>
      <c r="B6" s="9" t="s">
        <v>106</v>
      </c>
      <c r="C6" s="37">
        <v>36516.979999999996</v>
      </c>
    </row>
    <row r="7" spans="1:4" x14ac:dyDescent="0.2">
      <c r="A7" s="11"/>
      <c r="B7" s="12" t="s">
        <v>1</v>
      </c>
      <c r="C7" s="38"/>
      <c r="D7" s="13"/>
    </row>
    <row r="8" spans="1:4" ht="36.75" customHeight="1" x14ac:dyDescent="0.2">
      <c r="A8" s="14" t="s">
        <v>2</v>
      </c>
      <c r="B8" s="15" t="s">
        <v>3</v>
      </c>
      <c r="C8" s="39">
        <v>7865.9999999999982</v>
      </c>
    </row>
    <row r="9" spans="1:4" ht="27.75" customHeight="1" x14ac:dyDescent="0.2">
      <c r="A9" s="17" t="s">
        <v>4</v>
      </c>
      <c r="B9" s="17" t="s">
        <v>5</v>
      </c>
      <c r="C9" s="39">
        <v>9327.5280000000002</v>
      </c>
    </row>
    <row r="10" spans="1:4" ht="50.25" customHeight="1" x14ac:dyDescent="0.2">
      <c r="A10" s="17" t="s">
        <v>6</v>
      </c>
      <c r="B10" s="17" t="s">
        <v>7</v>
      </c>
      <c r="C10" s="39">
        <v>2357.4629999999997</v>
      </c>
    </row>
    <row r="11" spans="1:4" x14ac:dyDescent="0.2">
      <c r="A11" s="14" t="s">
        <v>8</v>
      </c>
      <c r="B11" s="17" t="s">
        <v>9</v>
      </c>
      <c r="C11" s="39">
        <v>77.273999999999987</v>
      </c>
    </row>
    <row r="12" spans="1:4" ht="20.25" customHeight="1" x14ac:dyDescent="0.2">
      <c r="A12" s="14" t="s">
        <v>114</v>
      </c>
      <c r="B12" s="17" t="s">
        <v>10</v>
      </c>
      <c r="C12" s="39">
        <v>1248.0429999999999</v>
      </c>
    </row>
    <row r="13" spans="1:4" ht="16.5" customHeight="1" x14ac:dyDescent="0.2">
      <c r="A13" s="14"/>
      <c r="B13" s="18" t="s">
        <v>11</v>
      </c>
      <c r="C13" s="40">
        <f>SUM(C8:C12)</f>
        <v>20876.308000000001</v>
      </c>
    </row>
    <row r="14" spans="1:4" ht="30" x14ac:dyDescent="0.2">
      <c r="A14" s="19"/>
      <c r="B14" s="20" t="s">
        <v>12</v>
      </c>
      <c r="C14" s="21"/>
    </row>
    <row r="15" spans="1:4" ht="24.75" customHeight="1" x14ac:dyDescent="0.2">
      <c r="A15" s="14" t="s">
        <v>13</v>
      </c>
      <c r="B15" s="15" t="s">
        <v>14</v>
      </c>
      <c r="C15" s="39">
        <v>4021.9200000000005</v>
      </c>
    </row>
    <row r="16" spans="1:4" ht="24.75" customHeight="1" x14ac:dyDescent="0.2">
      <c r="A16" s="22" t="s">
        <v>15</v>
      </c>
      <c r="B16" s="15" t="s">
        <v>16</v>
      </c>
      <c r="C16" s="39">
        <v>460.07999999999993</v>
      </c>
    </row>
    <row r="17" spans="1:3" ht="24.75" customHeight="1" x14ac:dyDescent="0.2">
      <c r="A17" s="22" t="s">
        <v>17</v>
      </c>
      <c r="B17" s="15" t="s">
        <v>18</v>
      </c>
      <c r="C17" s="39">
        <v>962.28</v>
      </c>
    </row>
    <row r="18" spans="1:3" ht="20.25" customHeight="1" x14ac:dyDescent="0.2">
      <c r="A18" s="22" t="s">
        <v>19</v>
      </c>
      <c r="B18" s="15" t="s">
        <v>20</v>
      </c>
      <c r="C18" s="39">
        <v>1220.8000000000002</v>
      </c>
    </row>
    <row r="19" spans="1:3" ht="15.75" customHeight="1" x14ac:dyDescent="0.2">
      <c r="A19" s="22" t="s">
        <v>21</v>
      </c>
      <c r="B19" s="15" t="s">
        <v>22</v>
      </c>
      <c r="C19" s="39">
        <v>16708.275000000001</v>
      </c>
    </row>
    <row r="20" spans="1:3" ht="18.75" customHeight="1" x14ac:dyDescent="0.2">
      <c r="A20" s="22" t="s">
        <v>23</v>
      </c>
      <c r="B20" s="15" t="s">
        <v>24</v>
      </c>
      <c r="C20" s="39">
        <v>6093.2519999999995</v>
      </c>
    </row>
    <row r="21" spans="1:3" ht="33.75" customHeight="1" x14ac:dyDescent="0.2">
      <c r="A21" s="23" t="s">
        <v>25</v>
      </c>
      <c r="B21" s="15" t="s">
        <v>26</v>
      </c>
      <c r="C21" s="39">
        <v>900</v>
      </c>
    </row>
    <row r="22" spans="1:3" ht="42" customHeight="1" x14ac:dyDescent="0.2">
      <c r="A22" s="23" t="s">
        <v>27</v>
      </c>
      <c r="B22" s="15" t="s">
        <v>28</v>
      </c>
      <c r="C22" s="39">
        <v>204.8</v>
      </c>
    </row>
    <row r="23" spans="1:3" ht="30" customHeight="1" x14ac:dyDescent="0.2">
      <c r="A23" s="23" t="s">
        <v>29</v>
      </c>
      <c r="B23" s="15" t="s">
        <v>30</v>
      </c>
      <c r="C23" s="39">
        <v>3378.4639999999995</v>
      </c>
    </row>
    <row r="24" spans="1:3" x14ac:dyDescent="0.2">
      <c r="A24" s="23" t="s">
        <v>31</v>
      </c>
      <c r="B24" s="15" t="s">
        <v>32</v>
      </c>
      <c r="C24" s="39">
        <v>991.43999999999994</v>
      </c>
    </row>
    <row r="25" spans="1:3" ht="15.75" x14ac:dyDescent="0.2">
      <c r="A25" s="14"/>
      <c r="B25" s="18" t="s">
        <v>33</v>
      </c>
      <c r="C25" s="40">
        <f>SUM(C15:C24)</f>
        <v>34941.311000000002</v>
      </c>
    </row>
    <row r="26" spans="1:3" ht="30" x14ac:dyDescent="0.2">
      <c r="A26" s="25"/>
      <c r="B26" s="24" t="s">
        <v>34</v>
      </c>
      <c r="C26" s="21"/>
    </row>
    <row r="27" spans="1:3" ht="25.5" customHeight="1" x14ac:dyDescent="0.2">
      <c r="A27" s="25" t="s">
        <v>107</v>
      </c>
      <c r="B27" s="11" t="s">
        <v>36</v>
      </c>
      <c r="C27" s="41">
        <v>7689.1100000000006</v>
      </c>
    </row>
    <row r="28" spans="1:3" ht="26.25" customHeight="1" x14ac:dyDescent="0.2">
      <c r="A28" s="25" t="s">
        <v>35</v>
      </c>
      <c r="B28" s="11" t="s">
        <v>38</v>
      </c>
      <c r="C28" s="41">
        <v>4022.2000000000003</v>
      </c>
    </row>
    <row r="29" spans="1:3" ht="28.5" customHeight="1" x14ac:dyDescent="0.2">
      <c r="A29" s="25" t="s">
        <v>37</v>
      </c>
      <c r="B29" s="11" t="s">
        <v>40</v>
      </c>
      <c r="C29" s="41">
        <v>2129.4</v>
      </c>
    </row>
    <row r="30" spans="1:3" ht="27.75" customHeight="1" x14ac:dyDescent="0.2">
      <c r="A30" s="25" t="s">
        <v>39</v>
      </c>
      <c r="B30" s="11" t="s">
        <v>42</v>
      </c>
      <c r="C30" s="41">
        <v>148.19999999999999</v>
      </c>
    </row>
    <row r="31" spans="1:3" ht="21" customHeight="1" x14ac:dyDescent="0.2">
      <c r="A31" s="25" t="s">
        <v>41</v>
      </c>
      <c r="B31" s="11" t="s">
        <v>43</v>
      </c>
      <c r="C31" s="41">
        <v>584.72</v>
      </c>
    </row>
    <row r="32" spans="1:3" ht="21.75" customHeight="1" x14ac:dyDescent="0.2">
      <c r="A32" s="14"/>
      <c r="B32" s="18" t="s">
        <v>46</v>
      </c>
      <c r="C32" s="40">
        <f>SUM(C27:C31)</f>
        <v>14573.630000000001</v>
      </c>
    </row>
    <row r="33" spans="1:3" ht="24" customHeight="1" x14ac:dyDescent="0.2">
      <c r="A33" s="21"/>
      <c r="B33" s="20" t="s">
        <v>47</v>
      </c>
      <c r="C33" s="21"/>
    </row>
    <row r="34" spans="1:3" ht="45" x14ac:dyDescent="0.2">
      <c r="A34" s="14" t="s">
        <v>48</v>
      </c>
      <c r="B34" s="15" t="s">
        <v>49</v>
      </c>
      <c r="C34" s="39">
        <v>1152.8440000000001</v>
      </c>
    </row>
    <row r="35" spans="1:3" s="6" customFormat="1" x14ac:dyDescent="0.2">
      <c r="A35" s="25" t="s">
        <v>108</v>
      </c>
      <c r="B35" s="11" t="s">
        <v>50</v>
      </c>
      <c r="C35" s="41">
        <v>4611.3760000000002</v>
      </c>
    </row>
    <row r="36" spans="1:3" ht="49.5" customHeight="1" x14ac:dyDescent="0.2">
      <c r="A36" s="23" t="s">
        <v>51</v>
      </c>
      <c r="B36" s="15" t="s">
        <v>52</v>
      </c>
      <c r="C36" s="39">
        <v>2305.6880000000001</v>
      </c>
    </row>
    <row r="37" spans="1:3" ht="17.25" customHeight="1" x14ac:dyDescent="0.2">
      <c r="A37" s="23" t="s">
        <v>53</v>
      </c>
      <c r="B37" s="15" t="s">
        <v>54</v>
      </c>
      <c r="C37" s="42">
        <v>1045.3799999999999</v>
      </c>
    </row>
    <row r="38" spans="1:3" ht="39" customHeight="1" x14ac:dyDescent="0.2">
      <c r="A38" s="23" t="s">
        <v>55</v>
      </c>
      <c r="B38" s="15" t="s">
        <v>56</v>
      </c>
      <c r="C38" s="39">
        <v>5828.5920000000006</v>
      </c>
    </row>
    <row r="39" spans="1:3" ht="15" customHeight="1" x14ac:dyDescent="0.2">
      <c r="A39" s="14"/>
      <c r="B39" s="18" t="s">
        <v>57</v>
      </c>
      <c r="C39" s="40">
        <f>SUM(C34:C38)</f>
        <v>14943.880000000001</v>
      </c>
    </row>
    <row r="40" spans="1:3" ht="38.25" customHeight="1" x14ac:dyDescent="0.2">
      <c r="A40" s="26" t="s">
        <v>58</v>
      </c>
      <c r="B40" s="18" t="s">
        <v>59</v>
      </c>
      <c r="C40" s="39">
        <v>6460.6080000000002</v>
      </c>
    </row>
    <row r="41" spans="1:3" ht="27" customHeight="1" x14ac:dyDescent="0.2">
      <c r="A41" s="26" t="s">
        <v>60</v>
      </c>
      <c r="B41" s="18" t="s">
        <v>61</v>
      </c>
      <c r="C41" s="39">
        <v>1825.8240000000003</v>
      </c>
    </row>
    <row r="42" spans="1:3" ht="24.75" customHeight="1" x14ac:dyDescent="0.2">
      <c r="A42" s="26"/>
      <c r="B42" s="18" t="s">
        <v>62</v>
      </c>
      <c r="C42" s="40">
        <f>SUM(C40:C41)</f>
        <v>8286.4320000000007</v>
      </c>
    </row>
    <row r="43" spans="1:3" ht="15" customHeight="1" x14ac:dyDescent="0.2">
      <c r="A43" s="26" t="s">
        <v>63</v>
      </c>
      <c r="B43" s="18" t="s">
        <v>64</v>
      </c>
      <c r="C43" s="41">
        <v>1222.424</v>
      </c>
    </row>
    <row r="44" spans="1:3" ht="15.75" x14ac:dyDescent="0.2">
      <c r="A44" s="26" t="s">
        <v>65</v>
      </c>
      <c r="B44" s="18" t="s">
        <v>66</v>
      </c>
      <c r="C44" s="39">
        <v>1178.24</v>
      </c>
    </row>
    <row r="45" spans="1:3" ht="15.75" x14ac:dyDescent="0.2">
      <c r="A45" s="27"/>
      <c r="B45" s="28"/>
      <c r="C45" s="44">
        <f>SUM(C43:C44)</f>
        <v>2400.6639999999998</v>
      </c>
    </row>
    <row r="46" spans="1:3" ht="15.75" x14ac:dyDescent="0.2">
      <c r="A46" s="27"/>
      <c r="B46" s="29" t="s">
        <v>67</v>
      </c>
      <c r="C46" s="21"/>
    </row>
    <row r="47" spans="1:3" ht="27.75" customHeight="1" x14ac:dyDescent="0.2">
      <c r="A47" s="14" t="s">
        <v>68</v>
      </c>
      <c r="B47" s="17" t="s">
        <v>69</v>
      </c>
      <c r="C47" s="39">
        <v>4341.8400000000011</v>
      </c>
    </row>
    <row r="48" spans="1:3" ht="15.75" customHeight="1" x14ac:dyDescent="0.2">
      <c r="A48" s="14" t="s">
        <v>70</v>
      </c>
      <c r="B48" s="17" t="s">
        <v>71</v>
      </c>
      <c r="C48" s="39">
        <v>3272.1599999999994</v>
      </c>
    </row>
    <row r="49" spans="1:3" ht="51" customHeight="1" x14ac:dyDescent="0.2">
      <c r="A49" s="14" t="s">
        <v>109</v>
      </c>
      <c r="B49" s="17" t="s">
        <v>72</v>
      </c>
      <c r="C49" s="39">
        <v>3185.8799999999992</v>
      </c>
    </row>
    <row r="50" spans="1:3" ht="45" customHeight="1" x14ac:dyDescent="0.2">
      <c r="A50" s="14" t="s">
        <v>110</v>
      </c>
      <c r="B50" s="17" t="s">
        <v>73</v>
      </c>
      <c r="C50" s="39">
        <v>3185.8799999999992</v>
      </c>
    </row>
    <row r="51" spans="1:3" ht="51.75" customHeight="1" x14ac:dyDescent="0.2">
      <c r="A51" s="14" t="s">
        <v>111</v>
      </c>
      <c r="B51" s="17" t="s">
        <v>74</v>
      </c>
      <c r="C51" s="39">
        <v>6371.7599999999984</v>
      </c>
    </row>
    <row r="52" spans="1:3" ht="17.25" customHeight="1" x14ac:dyDescent="0.2">
      <c r="A52" s="14"/>
      <c r="B52" s="18" t="s">
        <v>75</v>
      </c>
      <c r="C52" s="40">
        <f>SUM(C47:C51)</f>
        <v>20357.519999999997</v>
      </c>
    </row>
    <row r="53" spans="1:3" ht="14.25" customHeight="1" x14ac:dyDescent="0.2">
      <c r="A53" s="21"/>
      <c r="B53" s="20" t="s">
        <v>76</v>
      </c>
      <c r="C53" s="43"/>
    </row>
    <row r="54" spans="1:3" ht="31.5" x14ac:dyDescent="0.2">
      <c r="A54" s="14" t="s">
        <v>112</v>
      </c>
      <c r="B54" s="18" t="s">
        <v>77</v>
      </c>
      <c r="C54" s="39"/>
    </row>
    <row r="55" spans="1:3" x14ac:dyDescent="0.2">
      <c r="A55" s="14"/>
      <c r="B55" s="11" t="s">
        <v>78</v>
      </c>
      <c r="C55" s="45">
        <v>918.01</v>
      </c>
    </row>
    <row r="56" spans="1:3" x14ac:dyDescent="0.2">
      <c r="A56" s="31"/>
      <c r="B56" s="30" t="s">
        <v>79</v>
      </c>
      <c r="C56" s="45">
        <v>1836.02</v>
      </c>
    </row>
    <row r="57" spans="1:3" x14ac:dyDescent="0.2">
      <c r="A57" s="31"/>
      <c r="B57" s="30" t="s">
        <v>80</v>
      </c>
      <c r="C57" s="45">
        <v>918.01</v>
      </c>
    </row>
    <row r="58" spans="1:3" x14ac:dyDescent="0.2">
      <c r="A58" s="31"/>
      <c r="B58" s="11" t="s">
        <v>81</v>
      </c>
      <c r="C58" s="45">
        <v>1836.02</v>
      </c>
    </row>
    <row r="59" spans="1:3" x14ac:dyDescent="0.2">
      <c r="A59" s="31"/>
      <c r="B59" s="11" t="s">
        <v>82</v>
      </c>
      <c r="C59" s="45">
        <v>918.01</v>
      </c>
    </row>
    <row r="60" spans="1:3" ht="35.25" customHeight="1" x14ac:dyDescent="0.2">
      <c r="A60" s="14" t="s">
        <v>113</v>
      </c>
      <c r="B60" s="18" t="s">
        <v>83</v>
      </c>
      <c r="C60" s="39"/>
    </row>
    <row r="61" spans="1:3" ht="26.25" customHeight="1" x14ac:dyDescent="0.2">
      <c r="A61" s="14"/>
      <c r="B61" s="30" t="s">
        <v>84</v>
      </c>
      <c r="C61" s="45">
        <v>258.57</v>
      </c>
    </row>
    <row r="62" spans="1:3" ht="26.25" customHeight="1" x14ac:dyDescent="0.2">
      <c r="A62" s="14"/>
      <c r="B62" s="34" t="s">
        <v>85</v>
      </c>
      <c r="C62" s="45">
        <v>332.56</v>
      </c>
    </row>
    <row r="63" spans="1:3" ht="26.25" customHeight="1" x14ac:dyDescent="0.2">
      <c r="A63" s="30"/>
      <c r="B63" s="30" t="s">
        <v>86</v>
      </c>
      <c r="C63" s="45">
        <v>499.39200000000005</v>
      </c>
    </row>
    <row r="64" spans="1:3" ht="26.25" customHeight="1" x14ac:dyDescent="0.2">
      <c r="A64" s="14"/>
      <c r="B64" s="30" t="s">
        <v>87</v>
      </c>
      <c r="C64" s="45">
        <v>1027.5999999999999</v>
      </c>
    </row>
    <row r="65" spans="1:48" ht="37.5" customHeight="1" x14ac:dyDescent="0.2">
      <c r="A65" s="14"/>
      <c r="B65" s="11" t="s">
        <v>88</v>
      </c>
      <c r="C65" s="45">
        <v>1571.5154</v>
      </c>
    </row>
    <row r="66" spans="1:48" ht="26.25" customHeight="1" x14ac:dyDescent="0.2">
      <c r="A66" s="14"/>
      <c r="B66" s="34" t="s">
        <v>87</v>
      </c>
      <c r="C66" s="45">
        <v>1468</v>
      </c>
    </row>
    <row r="67" spans="1:48" ht="33.75" customHeight="1" x14ac:dyDescent="0.25">
      <c r="A67" s="35"/>
      <c r="B67" s="33" t="s">
        <v>100</v>
      </c>
      <c r="C67" s="45">
        <v>834.91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</row>
    <row r="68" spans="1:48" ht="26.25" customHeight="1" x14ac:dyDescent="0.2">
      <c r="A68" s="31" t="s">
        <v>44</v>
      </c>
      <c r="B68" s="30" t="s">
        <v>89</v>
      </c>
      <c r="C68" s="45">
        <v>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</row>
    <row r="69" spans="1:48" ht="26.25" customHeight="1" x14ac:dyDescent="0.2">
      <c r="A69" s="31" t="s">
        <v>45</v>
      </c>
      <c r="B69" s="30" t="s">
        <v>90</v>
      </c>
      <c r="C69" s="45">
        <v>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</row>
    <row r="70" spans="1:48" ht="26.25" customHeight="1" x14ac:dyDescent="0.2">
      <c r="A70" s="31" t="s">
        <v>91</v>
      </c>
      <c r="B70" s="30" t="s">
        <v>92</v>
      </c>
      <c r="C70" s="45">
        <v>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</row>
    <row r="71" spans="1:48" ht="26.25" customHeight="1" x14ac:dyDescent="0.2">
      <c r="A71" s="32"/>
      <c r="B71" s="30" t="s">
        <v>93</v>
      </c>
      <c r="C71" s="45">
        <v>55.25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</row>
    <row r="72" spans="1:48" ht="26.25" customHeight="1" x14ac:dyDescent="0.2">
      <c r="A72" s="14"/>
      <c r="B72" s="34" t="s">
        <v>94</v>
      </c>
      <c r="C72" s="45">
        <v>227.61600000000001</v>
      </c>
    </row>
    <row r="73" spans="1:48" ht="20.25" customHeight="1" x14ac:dyDescent="0.25">
      <c r="A73" s="36"/>
      <c r="B73" s="18" t="s">
        <v>95</v>
      </c>
      <c r="C73" s="46">
        <f>SUM(C54:C72)</f>
        <v>12701.483399999999</v>
      </c>
    </row>
    <row r="74" spans="1:48" ht="15.75" customHeight="1" x14ac:dyDescent="0.25">
      <c r="A74" s="14">
        <v>10</v>
      </c>
      <c r="B74" s="33" t="s">
        <v>96</v>
      </c>
      <c r="C74" s="40">
        <v>18258.240000000002</v>
      </c>
    </row>
    <row r="75" spans="1:48" ht="19.5" customHeight="1" x14ac:dyDescent="0.25">
      <c r="A75" s="14">
        <v>11</v>
      </c>
      <c r="B75" s="18" t="s">
        <v>97</v>
      </c>
      <c r="C75" s="46">
        <f>C74+C73+C52+C45+C42+C39+C32+C25+C13</f>
        <v>147339.46840000001</v>
      </c>
    </row>
    <row r="76" spans="1:48" s="52" customFormat="1" x14ac:dyDescent="0.25">
      <c r="A76" s="47"/>
      <c r="B76" s="48" t="s">
        <v>101</v>
      </c>
      <c r="C76" s="49">
        <v>148887.84</v>
      </c>
      <c r="D76" s="50"/>
      <c r="E76" s="51"/>
      <c r="F76" s="51"/>
    </row>
    <row r="77" spans="1:48" s="1" customFormat="1" x14ac:dyDescent="0.25">
      <c r="A77" s="53"/>
      <c r="B77" s="48" t="s">
        <v>102</v>
      </c>
      <c r="C77" s="54">
        <v>146545.14000000001</v>
      </c>
      <c r="D77" s="55"/>
      <c r="E77" s="55"/>
      <c r="F77" s="55"/>
    </row>
    <row r="78" spans="1:48" s="1" customFormat="1" x14ac:dyDescent="0.25">
      <c r="A78" s="53"/>
      <c r="B78" s="48" t="s">
        <v>115</v>
      </c>
      <c r="C78" s="54">
        <v>1049.8599999999999</v>
      </c>
      <c r="D78" s="55"/>
      <c r="E78" s="55"/>
      <c r="F78" s="55"/>
    </row>
    <row r="79" spans="1:48" s="1" customFormat="1" x14ac:dyDescent="0.25">
      <c r="A79" s="47"/>
      <c r="B79" s="48" t="s">
        <v>104</v>
      </c>
      <c r="C79" s="56">
        <f>C78+C77-C75</f>
        <v>255.53159999998752</v>
      </c>
      <c r="D79" s="51"/>
      <c r="E79" s="51"/>
      <c r="F79" s="51"/>
    </row>
    <row r="80" spans="1:48" s="1" customFormat="1" x14ac:dyDescent="0.25">
      <c r="A80" s="47"/>
      <c r="B80" s="48" t="s">
        <v>103</v>
      </c>
      <c r="C80" s="56">
        <f>C79+C6</f>
        <v>36772.511599999983</v>
      </c>
      <c r="D80" s="51"/>
      <c r="E80" s="51"/>
      <c r="F80" s="51"/>
    </row>
    <row r="81" spans="1:3" s="3" customFormat="1" ht="14.25" x14ac:dyDescent="0.2">
      <c r="A81" s="62"/>
      <c r="B81" s="62"/>
      <c r="C81" s="57"/>
    </row>
    <row r="82" spans="1:3" s="3" customFormat="1" ht="14.25" x14ac:dyDescent="0.2">
      <c r="A82" s="62"/>
      <c r="B82" s="62"/>
      <c r="C82" s="57"/>
    </row>
    <row r="83" spans="1:3" s="3" customFormat="1" ht="14.25" x14ac:dyDescent="0.2">
      <c r="A83" s="62"/>
      <c r="B83" s="62"/>
      <c r="C83" s="57"/>
    </row>
    <row r="84" spans="1:3" s="2" customFormat="1" ht="14.25" x14ac:dyDescent="0.2">
      <c r="C84" s="57"/>
    </row>
    <row r="85" spans="1:3" s="2" customFormat="1" ht="14.25" x14ac:dyDescent="0.2">
      <c r="A85" s="63"/>
      <c r="B85" s="63"/>
      <c r="C85" s="57"/>
    </row>
    <row r="86" spans="1:3" s="2" customFormat="1" ht="14.25" x14ac:dyDescent="0.2">
      <c r="C86" s="57"/>
    </row>
    <row r="87" spans="1:3" s="2" customFormat="1" ht="14.25" x14ac:dyDescent="0.2">
      <c r="A87" s="59"/>
      <c r="B87" s="59"/>
      <c r="C87" s="57"/>
    </row>
    <row r="88" spans="1:3" s="2" customFormat="1" ht="14.25" x14ac:dyDescent="0.2">
      <c r="C88" s="57"/>
    </row>
    <row r="89" spans="1:3" s="2" customFormat="1" ht="14.25" x14ac:dyDescent="0.2">
      <c r="A89" s="59"/>
      <c r="B89" s="59"/>
      <c r="C89" s="57"/>
    </row>
    <row r="90" spans="1:3" s="4" customFormat="1" ht="14.25" x14ac:dyDescent="0.2">
      <c r="C90" s="58"/>
    </row>
    <row r="91" spans="1:3" s="4" customFormat="1" ht="14.25" x14ac:dyDescent="0.2">
      <c r="C91" s="58"/>
    </row>
    <row r="92" spans="1:3" s="4" customFormat="1" ht="14.25" x14ac:dyDescent="0.2">
      <c r="C92" s="58"/>
    </row>
    <row r="93" spans="1:3" s="4" customFormat="1" ht="14.25" x14ac:dyDescent="0.2">
      <c r="C93" s="58"/>
    </row>
    <row r="94" spans="1:3" s="4" customFormat="1" ht="14.25" x14ac:dyDescent="0.2">
      <c r="C94" s="58"/>
    </row>
  </sheetData>
  <mergeCells count="10">
    <mergeCell ref="A89:B89"/>
    <mergeCell ref="A1:B1"/>
    <mergeCell ref="A2:B2"/>
    <mergeCell ref="A3:B3"/>
    <mergeCell ref="A4:B4"/>
    <mergeCell ref="A82:B82"/>
    <mergeCell ref="A83:B83"/>
    <mergeCell ref="A85:B85"/>
    <mergeCell ref="A87:B87"/>
    <mergeCell ref="A81:B81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2021-01-20T02:54:59Z</dcterms:created>
  <dcterms:modified xsi:type="dcterms:W3CDTF">2021-03-09T06:21:37Z</dcterms:modified>
</cp:coreProperties>
</file>