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C79" i="1"/>
  <c r="C52" i="1"/>
  <c r="C45" i="1"/>
  <c r="C42" i="1"/>
  <c r="C39" i="1"/>
  <c r="C32" i="1"/>
  <c r="C24" i="1"/>
  <c r="C12" i="1"/>
  <c r="C81" i="1"/>
</calcChain>
</file>

<file path=xl/sharedStrings.xml><?xml version="1.0" encoding="utf-8"?>
<sst xmlns="http://schemas.openxmlformats.org/spreadsheetml/2006/main" count="133" uniqueCount="131">
  <si>
    <t>г</t>
  </si>
  <si>
    <t>д</t>
  </si>
  <si>
    <t>е</t>
  </si>
  <si>
    <t>з</t>
  </si>
  <si>
    <t>и</t>
  </si>
  <si>
    <t>к</t>
  </si>
  <si>
    <t>л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</si>
  <si>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</si>
  <si>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</si>
  <si>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</si>
  <si>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</si>
  <si>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</si>
  <si>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</si>
  <si>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</si>
  <si>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</si>
  <si>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</si>
  <si>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</si>
  <si>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</si>
  <si>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</si>
  <si>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</si>
  <si>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</si>
  <si>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</si>
  <si>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</si>
  <si>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</si>
  <si>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</si>
  <si>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</si>
  <si>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</si>
  <si>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</si>
  <si>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</si>
  <si>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</si>
  <si>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</si>
  <si>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</si>
  <si>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</si>
  <si>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</si>
  <si>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</si>
  <si>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</si>
  <si>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</si>
  <si>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</si>
  <si>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</si>
  <si>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</si>
  <si>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</si>
  <si>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</si>
  <si>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</si>
  <si>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</si>
  <si>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</si>
  <si>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</si>
  <si>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</si>
  <si>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</si>
  <si>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</si>
  <si>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Ликвидация воздушных пробок</t>
  </si>
  <si>
    <t>а</t>
  </si>
  <si>
    <t>б</t>
  </si>
  <si>
    <t>Замена ламп  внутриквартального освещения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</si>
  <si>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</si>
  <si>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</si>
  <si>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</si>
  <si>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</si>
  <si>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</si>
  <si>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</si>
  <si>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</si>
  <si>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</si>
  <si>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</si>
  <si>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</si>
  <si>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</si>
  <si>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</si>
  <si>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</si>
  <si>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</si>
  <si>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</si>
  <si>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</si>
  <si>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</si>
  <si>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</si>
  <si>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</si>
  <si>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</si>
  <si>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</si>
  <si>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</si>
  <si>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</si>
  <si>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</si>
  <si>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</si>
  <si>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</si>
  <si>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</si>
  <si>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</si>
  <si>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</si>
  <si>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</si>
  <si>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</si>
  <si>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</si>
  <si>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</si>
  <si>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</si>
  <si>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подключение питания прибора учета тепла ( В СМЕТЕ):</t>
  </si>
  <si>
    <t>устройство кабеля АВВГ-П</t>
  </si>
  <si>
    <t>устройство розетки 1 ОП</t>
  </si>
  <si>
    <t>9.2.</t>
  </si>
  <si>
    <t>Текущий ремонт систем водоснабжения и водоотведения (непредвиденные работы</t>
  </si>
  <si>
    <t>установка прибора учета тепла в ИТП (вновь) СМЕТА</t>
  </si>
  <si>
    <t>установка крана стального шарового под приварку Ду 40 Aqualink</t>
  </si>
  <si>
    <t>устройство трубы ВГП Ду 50 мм</t>
  </si>
  <si>
    <t>в</t>
  </si>
  <si>
    <t>установка муфты стальной Ду 15 мм</t>
  </si>
  <si>
    <t>устройство фланцев Ду 50 мм</t>
  </si>
  <si>
    <t>установка фильтра фланцевого механического Ду 50 мм</t>
  </si>
  <si>
    <t>установка узла подключения в/счетчика PF</t>
  </si>
  <si>
    <t>ж</t>
  </si>
  <si>
    <t>установка перехода стального 57*25</t>
  </si>
  <si>
    <t>установка паронитовой сантехнической прокладки</t>
  </si>
  <si>
    <t>сварочные работы</t>
  </si>
  <si>
    <t xml:space="preserve"> перемонтаж болтовых соединений болт м16/гайка м16</t>
  </si>
  <si>
    <t>установка крана  шарового Ду 15 мм Aqualink</t>
  </si>
  <si>
    <t xml:space="preserve"> 9.3</t>
  </si>
  <si>
    <t>Текущий ремонт систем конструкт.элементов) (непредвиденные работы</t>
  </si>
  <si>
    <t>сброс снега с козырьков</t>
  </si>
  <si>
    <t>открытие продухов</t>
  </si>
  <si>
    <t>укрепление шарниров входных дверей 1,2пп</t>
  </si>
  <si>
    <t xml:space="preserve">утепление продухов Изовером </t>
  </si>
  <si>
    <t>установка дверной пружины 1п</t>
  </si>
  <si>
    <t xml:space="preserve">            ИТОГО по п. 9 :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</si>
  <si>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</si>
  <si>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</si>
  <si>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</si>
  <si>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ул.Монтажников 41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</si>
  <si>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</si>
  <si>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</si>
  <si>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</si>
  <si>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</si>
  <si>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</si>
  <si>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</si>
  <si>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1.5.</t>
  </si>
  <si>
    <t xml:space="preserve"> 3.1</t>
  </si>
  <si>
    <t xml:space="preserve"> 4.2</t>
  </si>
  <si>
    <t xml:space="preserve"> 8.3</t>
  </si>
  <si>
    <t xml:space="preserve"> 8.4</t>
  </si>
  <si>
    <t xml:space="preserve"> 8.5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</si>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</sst>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8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2" fontId="6" fillId="0" borderId="0" xfId="0" applyNumberFormat="1" applyFont="1" applyFill="1" applyAlignment="1"/>
    <xf numFmtId="2" fontId="6" fillId="0" borderId="2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2" fontId="6" fillId="0" borderId="2" xfId="0" applyNumberFormat="1" applyFont="1" applyFill="1" applyBorder="1" applyAlignment="1"/>
    <xf numFmtId="2" fontId="8" fillId="0" borderId="2" xfId="0" applyNumberFormat="1" applyFont="1" applyFill="1" applyBorder="1" applyAlignment="1"/>
    <xf numFmtId="2" fontId="8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9" fillId="0" borderId="2" xfId="1" applyFont="1" applyBorder="1" applyAlignment="1">
      <alignment horizontal="center"/>
    </xf>
    <xf numFmtId="0" fontId="3" fillId="0" borderId="2" xfId="1" applyFont="1" applyBorder="1"/>
    <xf numFmtId="2" fontId="10" fillId="0" borderId="2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2" xfId="1" applyFont="1" applyBorder="1" applyAlignment="1">
      <alignment horizontal="center"/>
    </xf>
    <xf numFmtId="2" fontId="3" fillId="0" borderId="2" xfId="2" applyNumberFormat="1" applyFont="1" applyFill="1" applyBorder="1" applyAlignment="1"/>
    <xf numFmtId="2" fontId="4" fillId="0" borderId="0" xfId="1" applyNumberFormat="1" applyFont="1"/>
    <xf numFmtId="2" fontId="10" fillId="0" borderId="2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16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98"/>
  <sheetViews>
    <sheetView tabSelected="1" topLeftCell="A52" workbookViewId="0">
      <selection activeCell="C87" sqref="C87"/>
    </sheetView>
  </sheetViews>
  <sheetFormatPr defaultRowHeight="15" x14ac:dyDescent="0.2"/>
  <cols>
    <col min="1" max="1" width="8.140625" style="9" customWidth="1"/>
    <col min="2" max="2" width="75" style="9" customWidth="1"/>
    <col min="3" max="3" width="18.85546875" style="9" customWidth="1"/>
    <col min="4" max="4" width="13.5703125" style="9" bestFit="1" customWidth="1"/>
    <col min="5" max="97" width="9.140625" style="9"/>
    <col min="98" max="98" width="8.7109375" style="9" customWidth="1"/>
    <col min="99" max="108" width="9.140625" style="9" hidden="1" customWidth="1"/>
    <col min="109" max="201" width="9.140625" style="9"/>
    <col min="202" max="202" width="4.5703125" style="9" customWidth="1"/>
    <col min="203" max="203" width="47.28515625" style="9" customWidth="1"/>
    <col min="204" max="206" width="9.140625" style="9"/>
    <col min="207" max="207" width="8.5703125" style="9" customWidth="1"/>
    <col min="208" max="208" width="9.5703125" style="9" customWidth="1"/>
    <col min="209" max="209" width="7" style="9" customWidth="1"/>
    <col min="210" max="210" width="8.5703125" style="9" customWidth="1"/>
    <col min="211" max="212" width="7.7109375" style="9" customWidth="1"/>
    <col min="213" max="213" width="10.42578125" style="9" customWidth="1"/>
    <col min="214" max="216" width="7.7109375" style="9" customWidth="1"/>
    <col min="217" max="217" width="9.85546875" style="9" customWidth="1"/>
    <col min="218" max="218" width="7.7109375" style="9" customWidth="1"/>
    <col min="219" max="219" width="11.7109375" style="9" customWidth="1"/>
    <col min="220" max="220" width="9.85546875" style="9" customWidth="1"/>
    <col min="221" max="221" width="9.28515625" style="9" customWidth="1"/>
    <col min="222" max="222" width="7.5703125" style="9" customWidth="1"/>
    <col min="223" max="223" width="9.42578125" style="9" customWidth="1"/>
    <col min="224" max="224" width="10.28515625" style="9" customWidth="1"/>
    <col min="225" max="225" width="8.85546875" style="9" customWidth="1"/>
    <col min="226" max="226" width="9" style="9" customWidth="1"/>
    <col min="227" max="227" width="8.28515625" style="9" customWidth="1"/>
    <col min="228" max="228" width="12.5703125" style="9" customWidth="1"/>
    <col min="229" max="229" width="12.42578125" style="9" customWidth="1"/>
    <col min="230" max="230" width="0.140625" style="9" customWidth="1"/>
    <col min="231" max="16384" width="9.140625" style="9"/>
  </cols>
  <sheetData>
    <row r="1" spans="1:3" s="12" customFormat="1" ht="15.75" x14ac:dyDescent="0.25">
      <c r="A1" s="64" t="s">
        <v>118</v>
      </c>
      <c r="B1" s="64"/>
    </row>
    <row r="2" spans="1:3" s="12" customFormat="1" ht="15.75" x14ac:dyDescent="0.25">
      <c r="A2" s="64" t="s">
        <v>116</v>
      </c>
      <c r="B2" s="64"/>
    </row>
    <row r="3" spans="1:3" s="12" customFormat="1" ht="15.75" x14ac:dyDescent="0.25">
      <c r="A3" s="64" t="s">
        <v>117</v>
      </c>
      <c r="B3" s="64"/>
    </row>
    <row r="4" spans="1:3" s="12" customFormat="1" ht="15.75" x14ac:dyDescent="0.25">
      <c r="A4" s="4"/>
      <c r="B4" s="4"/>
    </row>
    <row r="5" spans="1:3" s="13" customFormat="1" ht="15.75" x14ac:dyDescent="0.25">
      <c r="A5" s="5"/>
      <c r="B5" s="6" t="s">
        <v>119</v>
      </c>
      <c r="C5" s="29">
        <v>-62371.974000000017</v>
      </c>
    </row>
    <row r="6" spans="1:3" x14ac:dyDescent="0.2">
      <c r="A6" s="14"/>
      <c r="B6" s="15" t="s">
        <v>7</v>
      </c>
      <c r="C6" s="30"/>
    </row>
    <row r="7" spans="1:3" ht="36.75" customHeight="1" x14ac:dyDescent="0.2">
      <c r="A7" s="53" t="s">
        <v>8</v>
      </c>
      <c r="B7" s="8" t="s">
        <v>9</v>
      </c>
      <c r="C7" s="31">
        <v>7685.44</v>
      </c>
    </row>
    <row r="8" spans="1:3" ht="22.5" customHeight="1" x14ac:dyDescent="0.2">
      <c r="A8" s="54" t="s">
        <v>10</v>
      </c>
      <c r="B8" s="8" t="s">
        <v>11</v>
      </c>
      <c r="C8" s="31">
        <v>9068.3520000000008</v>
      </c>
    </row>
    <row r="9" spans="1:3" ht="50.25" customHeight="1" x14ac:dyDescent="0.2">
      <c r="A9" s="54" t="s">
        <v>12</v>
      </c>
      <c r="B9" s="8" t="s">
        <v>13</v>
      </c>
      <c r="C9" s="31">
        <v>1930.1039999999998</v>
      </c>
    </row>
    <row r="10" spans="1:3" ht="19.5" customHeight="1" x14ac:dyDescent="0.2">
      <c r="A10" s="53" t="s">
        <v>14</v>
      </c>
      <c r="B10" s="8" t="s">
        <v>15</v>
      </c>
      <c r="C10" s="31">
        <v>85.466999999999999</v>
      </c>
    </row>
    <row r="11" spans="1:3" ht="23.25" customHeight="1" x14ac:dyDescent="0.2">
      <c r="A11" s="53" t="s">
        <v>124</v>
      </c>
      <c r="B11" s="8" t="s">
        <v>16</v>
      </c>
      <c r="C11" s="31">
        <v>2328.5210000000002</v>
      </c>
    </row>
    <row r="12" spans="1:3" ht="16.5" customHeight="1" x14ac:dyDescent="0.2">
      <c r="A12" s="53"/>
      <c r="B12" s="16" t="s">
        <v>17</v>
      </c>
      <c r="C12" s="31">
        <f>SUM(C7:C11)</f>
        <v>21097.884000000002</v>
      </c>
    </row>
    <row r="13" spans="1:3" ht="30" x14ac:dyDescent="0.2">
      <c r="A13" s="55"/>
      <c r="B13" s="17" t="s">
        <v>18</v>
      </c>
      <c r="C13" s="18"/>
    </row>
    <row r="14" spans="1:3" ht="24.75" customHeight="1" x14ac:dyDescent="0.2">
      <c r="A14" s="53" t="s">
        <v>19</v>
      </c>
      <c r="B14" s="8" t="s">
        <v>20</v>
      </c>
      <c r="C14" s="31">
        <v>4057.8999999999996</v>
      </c>
    </row>
    <row r="15" spans="1:3" ht="24.75" customHeight="1" x14ac:dyDescent="0.2">
      <c r="A15" s="56" t="s">
        <v>21</v>
      </c>
      <c r="B15" s="8" t="s">
        <v>22</v>
      </c>
      <c r="C15" s="31">
        <v>406.72499999999997</v>
      </c>
    </row>
    <row r="16" spans="1:3" ht="24.75" customHeight="1" x14ac:dyDescent="0.2">
      <c r="A16" s="56" t="s">
        <v>23</v>
      </c>
      <c r="B16" s="8" t="s">
        <v>24</v>
      </c>
      <c r="C16" s="31">
        <v>308.85000000000002</v>
      </c>
    </row>
    <row r="17" spans="1:3" ht="17.25" customHeight="1" x14ac:dyDescent="0.2">
      <c r="A17" s="56" t="s">
        <v>25</v>
      </c>
      <c r="B17" s="8" t="s">
        <v>26</v>
      </c>
      <c r="C17" s="31">
        <v>1255.0400000000002</v>
      </c>
    </row>
    <row r="18" spans="1:3" ht="15.75" customHeight="1" x14ac:dyDescent="0.2">
      <c r="A18" s="56" t="s">
        <v>27</v>
      </c>
      <c r="B18" s="8" t="s">
        <v>28</v>
      </c>
      <c r="C18" s="31">
        <v>12903.75</v>
      </c>
    </row>
    <row r="19" spans="1:3" x14ac:dyDescent="0.2">
      <c r="A19" s="56" t="s">
        <v>29</v>
      </c>
      <c r="B19" s="8" t="s">
        <v>30</v>
      </c>
      <c r="C19" s="31">
        <v>4705.8</v>
      </c>
    </row>
    <row r="20" spans="1:3" ht="27.75" customHeight="1" x14ac:dyDescent="0.2">
      <c r="A20" s="57" t="s">
        <v>31</v>
      </c>
      <c r="B20" s="8" t="s">
        <v>32</v>
      </c>
      <c r="C20" s="31">
        <v>900</v>
      </c>
    </row>
    <row r="21" spans="1:3" ht="42" customHeight="1" x14ac:dyDescent="0.2">
      <c r="A21" s="57" t="s">
        <v>33</v>
      </c>
      <c r="B21" s="8" t="s">
        <v>34</v>
      </c>
      <c r="C21" s="31">
        <v>368.64</v>
      </c>
    </row>
    <row r="22" spans="1:3" ht="30" customHeight="1" x14ac:dyDescent="0.2">
      <c r="A22" s="57" t="s">
        <v>35</v>
      </c>
      <c r="B22" s="8" t="s">
        <v>36</v>
      </c>
      <c r="C22" s="31">
        <v>4378.1439999999993</v>
      </c>
    </row>
    <row r="23" spans="1:3" x14ac:dyDescent="0.2">
      <c r="A23" s="57" t="s">
        <v>37</v>
      </c>
      <c r="B23" s="8" t="s">
        <v>38</v>
      </c>
      <c r="C23" s="31">
        <v>665.55</v>
      </c>
    </row>
    <row r="24" spans="1:3" ht="15.75" x14ac:dyDescent="0.2">
      <c r="A24" s="53"/>
      <c r="B24" s="16" t="s">
        <v>39</v>
      </c>
      <c r="C24" s="32">
        <f>SUM(C14:C23)</f>
        <v>29950.398999999998</v>
      </c>
    </row>
    <row r="25" spans="1:3" ht="30" x14ac:dyDescent="0.2">
      <c r="A25" s="60"/>
      <c r="B25" s="19" t="s">
        <v>40</v>
      </c>
      <c r="C25" s="18"/>
    </row>
    <row r="26" spans="1:3" ht="25.5" customHeight="1" x14ac:dyDescent="0.2">
      <c r="A26" s="60" t="s">
        <v>125</v>
      </c>
      <c r="B26" s="7" t="s">
        <v>42</v>
      </c>
      <c r="C26" s="30">
        <v>8815.4500000000007</v>
      </c>
    </row>
    <row r="27" spans="1:3" ht="23.25" customHeight="1" x14ac:dyDescent="0.2">
      <c r="A27" s="60" t="s">
        <v>41</v>
      </c>
      <c r="B27" s="7" t="s">
        <v>44</v>
      </c>
      <c r="C27" s="30">
        <v>4022.2000000000003</v>
      </c>
    </row>
    <row r="28" spans="1:3" ht="24.75" customHeight="1" x14ac:dyDescent="0.2">
      <c r="A28" s="60" t="s">
        <v>43</v>
      </c>
      <c r="B28" s="7" t="s">
        <v>46</v>
      </c>
      <c r="C28" s="30">
        <v>2129.4</v>
      </c>
    </row>
    <row r="29" spans="1:3" ht="16.5" customHeight="1" x14ac:dyDescent="0.2">
      <c r="A29" s="60" t="s">
        <v>45</v>
      </c>
      <c r="B29" s="7" t="s">
        <v>48</v>
      </c>
      <c r="C29" s="30">
        <v>148.19999999999999</v>
      </c>
    </row>
    <row r="30" spans="1:3" ht="21" customHeight="1" x14ac:dyDescent="0.2">
      <c r="A30" s="60" t="s">
        <v>47</v>
      </c>
      <c r="B30" s="7" t="s">
        <v>49</v>
      </c>
      <c r="C30" s="30">
        <v>292.36</v>
      </c>
    </row>
    <row r="31" spans="1:3" ht="18.75" customHeight="1" x14ac:dyDescent="0.2">
      <c r="A31" s="53"/>
      <c r="B31" s="8" t="s">
        <v>52</v>
      </c>
      <c r="C31" s="31">
        <v>123.09</v>
      </c>
    </row>
    <row r="32" spans="1:3" ht="21" customHeight="1" x14ac:dyDescent="0.2">
      <c r="A32" s="58"/>
      <c r="B32" s="16" t="s">
        <v>53</v>
      </c>
      <c r="C32" s="32">
        <f>SUM(C26:C31)</f>
        <v>15530.700000000003</v>
      </c>
    </row>
    <row r="33" spans="1:3" ht="24" customHeight="1" x14ac:dyDescent="0.2">
      <c r="A33" s="53"/>
      <c r="B33" s="17" t="s">
        <v>54</v>
      </c>
      <c r="C33" s="18"/>
    </row>
    <row r="34" spans="1:3" ht="54.75" customHeight="1" x14ac:dyDescent="0.2">
      <c r="A34" s="53" t="s">
        <v>55</v>
      </c>
      <c r="B34" s="8" t="s">
        <v>56</v>
      </c>
      <c r="C34" s="31">
        <v>1108.6499999999999</v>
      </c>
    </row>
    <row r="35" spans="1:3" s="13" customFormat="1" x14ac:dyDescent="0.2">
      <c r="A35" s="60" t="s">
        <v>126</v>
      </c>
      <c r="B35" s="7" t="s">
        <v>57</v>
      </c>
      <c r="C35" s="30">
        <v>4597.9799999999996</v>
      </c>
    </row>
    <row r="36" spans="1:3" ht="54.75" customHeight="1" x14ac:dyDescent="0.2">
      <c r="A36" s="57" t="s">
        <v>58</v>
      </c>
      <c r="B36" s="8" t="s">
        <v>59</v>
      </c>
      <c r="C36" s="31">
        <v>2298.9899999999998</v>
      </c>
    </row>
    <row r="37" spans="1:3" ht="17.25" customHeight="1" x14ac:dyDescent="0.2">
      <c r="A37" s="57" t="s">
        <v>60</v>
      </c>
      <c r="B37" s="8" t="s">
        <v>61</v>
      </c>
      <c r="C37" s="31">
        <v>1045.3799999999999</v>
      </c>
    </row>
    <row r="38" spans="1:3" ht="39" customHeight="1" x14ac:dyDescent="0.2">
      <c r="A38" s="57" t="s">
        <v>62</v>
      </c>
      <c r="B38" s="8" t="s">
        <v>63</v>
      </c>
      <c r="C38" s="31">
        <v>5811.6600000000008</v>
      </c>
    </row>
    <row r="39" spans="1:3" ht="15" customHeight="1" x14ac:dyDescent="0.2">
      <c r="A39" s="59"/>
      <c r="B39" s="16" t="s">
        <v>64</v>
      </c>
      <c r="C39" s="32">
        <f>SUM(C34:C38)</f>
        <v>14862.66</v>
      </c>
    </row>
    <row r="40" spans="1:3" ht="39.75" customHeight="1" x14ac:dyDescent="0.2">
      <c r="A40" s="59" t="s">
        <v>65</v>
      </c>
      <c r="B40" s="16" t="s">
        <v>66</v>
      </c>
      <c r="C40" s="31">
        <v>6406.829999999999</v>
      </c>
    </row>
    <row r="41" spans="1:3" ht="27" customHeight="1" x14ac:dyDescent="0.2">
      <c r="A41" s="59" t="s">
        <v>67</v>
      </c>
      <c r="B41" s="16" t="s">
        <v>68</v>
      </c>
      <c r="C41" s="31">
        <v>1808.8500000000001</v>
      </c>
    </row>
    <row r="42" spans="1:3" ht="18" customHeight="1" x14ac:dyDescent="0.2">
      <c r="A42" s="20"/>
      <c r="B42" s="16" t="s">
        <v>69</v>
      </c>
      <c r="C42" s="32">
        <f>SUM(C40:C41)</f>
        <v>8215.6799999999985</v>
      </c>
    </row>
    <row r="43" spans="1:3" ht="15" customHeight="1" x14ac:dyDescent="0.2">
      <c r="A43" s="20" t="s">
        <v>70</v>
      </c>
      <c r="B43" s="16" t="s">
        <v>71</v>
      </c>
      <c r="C43" s="30">
        <v>1422.8720000000003</v>
      </c>
    </row>
    <row r="44" spans="1:3" ht="15.75" x14ac:dyDescent="0.2">
      <c r="A44" s="20" t="s">
        <v>72</v>
      </c>
      <c r="B44" s="16" t="s">
        <v>73</v>
      </c>
      <c r="C44" s="31">
        <v>1108.232</v>
      </c>
    </row>
    <row r="45" spans="1:3" ht="15.75" x14ac:dyDescent="0.2">
      <c r="A45" s="21"/>
      <c r="B45" s="22"/>
      <c r="C45" s="33">
        <f>SUM(C43:C44)</f>
        <v>2531.1040000000003</v>
      </c>
    </row>
    <row r="46" spans="1:3" ht="15.75" x14ac:dyDescent="0.2">
      <c r="A46" s="21"/>
      <c r="B46" s="23" t="s">
        <v>74</v>
      </c>
      <c r="C46" s="18"/>
    </row>
    <row r="47" spans="1:3" ht="27.75" customHeight="1" x14ac:dyDescent="0.2">
      <c r="A47" s="10" t="s">
        <v>75</v>
      </c>
      <c r="B47" s="8" t="s">
        <v>76</v>
      </c>
      <c r="C47" s="31">
        <v>1085.46</v>
      </c>
    </row>
    <row r="48" spans="1:3" ht="15.75" customHeight="1" x14ac:dyDescent="0.2">
      <c r="A48" s="10" t="s">
        <v>77</v>
      </c>
      <c r="B48" s="8" t="s">
        <v>78</v>
      </c>
      <c r="C48" s="31">
        <v>8122.3200000000006</v>
      </c>
    </row>
    <row r="49" spans="1:3" ht="35.25" customHeight="1" x14ac:dyDescent="0.2">
      <c r="A49" s="53" t="s">
        <v>127</v>
      </c>
      <c r="B49" s="8" t="s">
        <v>79</v>
      </c>
      <c r="C49" s="31">
        <v>796.47</v>
      </c>
    </row>
    <row r="50" spans="1:3" ht="40.5" customHeight="1" x14ac:dyDescent="0.2">
      <c r="A50" s="53" t="s">
        <v>128</v>
      </c>
      <c r="B50" s="8" t="s">
        <v>80</v>
      </c>
      <c r="C50" s="31">
        <v>7907.76</v>
      </c>
    </row>
    <row r="51" spans="1:3" ht="48.75" customHeight="1" x14ac:dyDescent="0.2">
      <c r="A51" s="53" t="s">
        <v>129</v>
      </c>
      <c r="B51" s="8" t="s">
        <v>81</v>
      </c>
      <c r="C51" s="31">
        <v>6333.7999999999993</v>
      </c>
    </row>
    <row r="52" spans="1:3" ht="17.25" customHeight="1" x14ac:dyDescent="0.2">
      <c r="A52" s="10"/>
      <c r="B52" s="16" t="s">
        <v>82</v>
      </c>
      <c r="C52" s="32">
        <f>SUM(C47:C51)</f>
        <v>24245.81</v>
      </c>
    </row>
    <row r="53" spans="1:3" ht="17.25" customHeight="1" x14ac:dyDescent="0.2">
      <c r="A53" s="21"/>
      <c r="B53" s="22"/>
      <c r="C53" s="18"/>
    </row>
    <row r="54" spans="1:3" ht="14.25" customHeight="1" x14ac:dyDescent="0.2">
      <c r="A54" s="18"/>
      <c r="B54" s="17" t="s">
        <v>83</v>
      </c>
      <c r="C54" s="18"/>
    </row>
    <row r="55" spans="1:3" ht="31.5" x14ac:dyDescent="0.2">
      <c r="A55" s="10" t="s">
        <v>84</v>
      </c>
      <c r="B55" s="16" t="s">
        <v>85</v>
      </c>
      <c r="C55" s="10"/>
    </row>
    <row r="56" spans="1:3" ht="18.75" customHeight="1" x14ac:dyDescent="0.2">
      <c r="A56" s="24"/>
      <c r="B56" s="11" t="s">
        <v>86</v>
      </c>
      <c r="C56" s="34">
        <v>370.31</v>
      </c>
    </row>
    <row r="57" spans="1:3" ht="15.75" x14ac:dyDescent="0.25">
      <c r="A57" s="24"/>
      <c r="B57" s="25" t="s">
        <v>87</v>
      </c>
      <c r="C57" s="35">
        <v>0</v>
      </c>
    </row>
    <row r="58" spans="1:3" x14ac:dyDescent="0.2">
      <c r="A58" s="24" t="s">
        <v>50</v>
      </c>
      <c r="B58" s="11" t="s">
        <v>88</v>
      </c>
      <c r="C58" s="35">
        <v>0</v>
      </c>
    </row>
    <row r="59" spans="1:3" x14ac:dyDescent="0.2">
      <c r="A59" s="24" t="s">
        <v>51</v>
      </c>
      <c r="B59" s="11" t="s">
        <v>89</v>
      </c>
      <c r="C59" s="35">
        <v>0</v>
      </c>
    </row>
    <row r="60" spans="1:3" ht="31.5" x14ac:dyDescent="0.2">
      <c r="A60" s="10" t="s">
        <v>90</v>
      </c>
      <c r="B60" s="16" t="s">
        <v>91</v>
      </c>
      <c r="C60" s="31">
        <v>0</v>
      </c>
    </row>
    <row r="61" spans="1:3" x14ac:dyDescent="0.2">
      <c r="A61" s="26"/>
      <c r="B61" s="15" t="s">
        <v>92</v>
      </c>
      <c r="C61" s="36">
        <v>82521.94</v>
      </c>
    </row>
    <row r="62" spans="1:3" x14ac:dyDescent="0.2">
      <c r="A62" s="26" t="s">
        <v>50</v>
      </c>
      <c r="B62" s="7" t="s">
        <v>93</v>
      </c>
      <c r="C62" s="36">
        <v>0</v>
      </c>
    </row>
    <row r="63" spans="1:3" x14ac:dyDescent="0.2">
      <c r="A63" s="26" t="s">
        <v>51</v>
      </c>
      <c r="B63" s="7" t="s">
        <v>94</v>
      </c>
      <c r="C63" s="36">
        <v>0</v>
      </c>
    </row>
    <row r="64" spans="1:3" x14ac:dyDescent="0.2">
      <c r="A64" s="26" t="s">
        <v>95</v>
      </c>
      <c r="B64" s="7" t="s">
        <v>96</v>
      </c>
      <c r="C64" s="36">
        <v>0</v>
      </c>
    </row>
    <row r="65" spans="1:3" x14ac:dyDescent="0.2">
      <c r="A65" s="26" t="s">
        <v>0</v>
      </c>
      <c r="B65" s="7" t="s">
        <v>97</v>
      </c>
      <c r="C65" s="36">
        <v>0</v>
      </c>
    </row>
    <row r="66" spans="1:3" x14ac:dyDescent="0.2">
      <c r="A66" s="26" t="s">
        <v>1</v>
      </c>
      <c r="B66" s="7" t="s">
        <v>98</v>
      </c>
      <c r="C66" s="36">
        <v>0</v>
      </c>
    </row>
    <row r="67" spans="1:3" x14ac:dyDescent="0.2">
      <c r="A67" s="26" t="s">
        <v>2</v>
      </c>
      <c r="B67" s="7" t="s">
        <v>99</v>
      </c>
      <c r="C67" s="36">
        <v>0</v>
      </c>
    </row>
    <row r="68" spans="1:3" x14ac:dyDescent="0.2">
      <c r="A68" s="26" t="s">
        <v>100</v>
      </c>
      <c r="B68" s="7" t="s">
        <v>101</v>
      </c>
      <c r="C68" s="36">
        <v>0</v>
      </c>
    </row>
    <row r="69" spans="1:3" x14ac:dyDescent="0.2">
      <c r="A69" s="26" t="s">
        <v>3</v>
      </c>
      <c r="B69" s="7" t="s">
        <v>102</v>
      </c>
      <c r="C69" s="36">
        <v>0</v>
      </c>
    </row>
    <row r="70" spans="1:3" x14ac:dyDescent="0.2">
      <c r="A70" s="26" t="s">
        <v>4</v>
      </c>
      <c r="B70" s="7" t="s">
        <v>103</v>
      </c>
      <c r="C70" s="36">
        <v>0</v>
      </c>
    </row>
    <row r="71" spans="1:3" x14ac:dyDescent="0.2">
      <c r="A71" s="26" t="s">
        <v>5</v>
      </c>
      <c r="B71" s="7" t="s">
        <v>104</v>
      </c>
      <c r="C71" s="36">
        <v>0</v>
      </c>
    </row>
    <row r="72" spans="1:3" x14ac:dyDescent="0.2">
      <c r="A72" s="26" t="s">
        <v>6</v>
      </c>
      <c r="B72" s="7" t="s">
        <v>105</v>
      </c>
      <c r="C72" s="36">
        <v>0</v>
      </c>
    </row>
    <row r="73" spans="1:3" ht="15.95" customHeight="1" x14ac:dyDescent="0.2">
      <c r="A73" s="10" t="s">
        <v>106</v>
      </c>
      <c r="B73" s="16" t="s">
        <v>107</v>
      </c>
      <c r="C73" s="31">
        <v>0</v>
      </c>
    </row>
    <row r="74" spans="1:3" ht="13.5" customHeight="1" x14ac:dyDescent="0.2">
      <c r="A74" s="10"/>
      <c r="B74" s="11" t="s">
        <v>108</v>
      </c>
      <c r="C74" s="35">
        <v>258.57</v>
      </c>
    </row>
    <row r="75" spans="1:3" ht="15.95" customHeight="1" x14ac:dyDescent="0.2">
      <c r="A75" s="10"/>
      <c r="B75" s="11" t="s">
        <v>109</v>
      </c>
      <c r="C75" s="35">
        <v>332.56</v>
      </c>
    </row>
    <row r="76" spans="1:3" ht="15.95" customHeight="1" x14ac:dyDescent="0.2">
      <c r="A76" s="24"/>
      <c r="B76" s="11" t="s">
        <v>110</v>
      </c>
      <c r="C76" s="35">
        <v>340.2</v>
      </c>
    </row>
    <row r="77" spans="1:3" ht="15.95" customHeight="1" x14ac:dyDescent="0.2">
      <c r="A77" s="24"/>
      <c r="B77" s="11" t="s">
        <v>111</v>
      </c>
      <c r="C77" s="35">
        <v>189.68</v>
      </c>
    </row>
    <row r="78" spans="1:3" ht="15.75" customHeight="1" x14ac:dyDescent="0.2">
      <c r="A78" s="10"/>
      <c r="B78" s="11" t="s">
        <v>112</v>
      </c>
      <c r="C78" s="34">
        <v>366.29</v>
      </c>
    </row>
    <row r="79" spans="1:3" ht="15.95" customHeight="1" x14ac:dyDescent="0.25">
      <c r="A79" s="27"/>
      <c r="B79" s="16" t="s">
        <v>113</v>
      </c>
      <c r="C79" s="37">
        <f>SUM(C55:C78)</f>
        <v>84379.549999999988</v>
      </c>
    </row>
    <row r="80" spans="1:3" ht="15" customHeight="1" x14ac:dyDescent="0.25">
      <c r="A80" s="10">
        <v>10</v>
      </c>
      <c r="B80" s="28" t="s">
        <v>114</v>
      </c>
      <c r="C80" s="32">
        <v>18088.5</v>
      </c>
    </row>
    <row r="81" spans="1:6" ht="17.25" customHeight="1" x14ac:dyDescent="0.25">
      <c r="A81" s="10">
        <v>11</v>
      </c>
      <c r="B81" s="16" t="s">
        <v>115</v>
      </c>
      <c r="C81" s="37">
        <f>C80+C79+C52+C45+C42+C39+C32+C24+C12</f>
        <v>218902.28700000001</v>
      </c>
    </row>
    <row r="82" spans="1:6" s="43" customFormat="1" x14ac:dyDescent="0.25">
      <c r="A82" s="38"/>
      <c r="B82" s="39" t="s">
        <v>120</v>
      </c>
      <c r="C82" s="40">
        <v>120154.44</v>
      </c>
      <c r="D82" s="41"/>
      <c r="E82" s="42"/>
      <c r="F82" s="42"/>
    </row>
    <row r="83" spans="1:6" s="1" customFormat="1" x14ac:dyDescent="0.25">
      <c r="A83" s="44"/>
      <c r="B83" s="39" t="s">
        <v>121</v>
      </c>
      <c r="C83" s="45">
        <v>120858.04</v>
      </c>
      <c r="D83" s="46"/>
      <c r="E83" s="46"/>
      <c r="F83" s="46"/>
    </row>
    <row r="84" spans="1:6" s="1" customFormat="1" x14ac:dyDescent="0.25">
      <c r="A84" s="44"/>
      <c r="B84" s="39" t="s">
        <v>130</v>
      </c>
      <c r="C84" s="45">
        <v>32809.699999999997</v>
      </c>
      <c r="D84" s="46"/>
      <c r="E84" s="46"/>
      <c r="F84" s="46"/>
    </row>
    <row r="85" spans="1:6" s="1" customFormat="1" x14ac:dyDescent="0.25">
      <c r="A85" s="38"/>
      <c r="B85" s="39" t="s">
        <v>123</v>
      </c>
      <c r="C85" s="47">
        <f>C84+C83-C81</f>
        <v>-65234.54700000002</v>
      </c>
      <c r="D85" s="42"/>
      <c r="E85" s="42"/>
      <c r="F85" s="42"/>
    </row>
    <row r="86" spans="1:6" s="1" customFormat="1" x14ac:dyDescent="0.25">
      <c r="A86" s="38"/>
      <c r="B86" s="39" t="s">
        <v>122</v>
      </c>
      <c r="C86" s="47">
        <f>C85+C5</f>
        <v>-127606.52100000004</v>
      </c>
      <c r="D86" s="42"/>
      <c r="E86" s="42"/>
      <c r="F86" s="42"/>
    </row>
    <row r="87" spans="1:6" s="49" customFormat="1" ht="14.25" x14ac:dyDescent="0.2">
      <c r="A87" s="63"/>
      <c r="B87" s="63"/>
      <c r="C87" s="48"/>
    </row>
    <row r="88" spans="1:6" s="49" customFormat="1" ht="14.25" x14ac:dyDescent="0.2">
      <c r="A88" s="63"/>
      <c r="B88" s="63"/>
      <c r="C88" s="48"/>
    </row>
    <row r="89" spans="1:6" s="49" customFormat="1" ht="14.25" x14ac:dyDescent="0.2">
      <c r="A89" s="63"/>
      <c r="B89" s="63"/>
      <c r="C89" s="48"/>
    </row>
    <row r="90" spans="1:6" s="2" customFormat="1" ht="14.25" x14ac:dyDescent="0.2">
      <c r="A90" s="50"/>
      <c r="C90" s="48"/>
    </row>
    <row r="91" spans="1:6" s="2" customFormat="1" ht="14.25" x14ac:dyDescent="0.2">
      <c r="A91" s="61"/>
      <c r="B91" s="61"/>
      <c r="C91" s="48"/>
    </row>
    <row r="92" spans="1:6" s="2" customFormat="1" ht="14.25" x14ac:dyDescent="0.2">
      <c r="A92" s="50"/>
      <c r="C92" s="48"/>
    </row>
    <row r="93" spans="1:6" s="2" customFormat="1" ht="14.25" x14ac:dyDescent="0.2">
      <c r="A93" s="62"/>
      <c r="B93" s="62"/>
      <c r="C93" s="48"/>
    </row>
    <row r="94" spans="1:6" s="2" customFormat="1" ht="14.25" x14ac:dyDescent="0.2">
      <c r="A94" s="50"/>
      <c r="C94" s="48"/>
    </row>
    <row r="95" spans="1:6" s="2" customFormat="1" ht="14.25" x14ac:dyDescent="0.2">
      <c r="A95" s="62"/>
      <c r="B95" s="62"/>
      <c r="C95" s="48"/>
    </row>
    <row r="96" spans="1:6" s="3" customFormat="1" ht="14.25" x14ac:dyDescent="0.2">
      <c r="A96" s="51"/>
      <c r="C96" s="52"/>
    </row>
    <row r="97" spans="1:3" s="3" customFormat="1" ht="14.25" x14ac:dyDescent="0.2">
      <c r="A97" s="51"/>
      <c r="C97" s="52"/>
    </row>
    <row r="98" spans="1:3" s="3" customFormat="1" ht="14.25" x14ac:dyDescent="0.2">
      <c r="A98" s="51"/>
      <c r="C98" s="52"/>
    </row>
  </sheetData>
  <mergeCells count="9">
    <mergeCell ref="A1:B1"/>
    <mergeCell ref="A2:B2"/>
    <mergeCell ref="A3:B3"/>
    <mergeCell ref="A89:B89"/>
    <mergeCell ref="A91:B91"/>
    <mergeCell ref="A93:B93"/>
    <mergeCell ref="A95:B95"/>
    <mergeCell ref="A87:B87"/>
    <mergeCell ref="A88:B88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2021-01-20T03:16:32Z</dcterms:created>
  <dcterms:modified xsi:type="dcterms:W3CDTF">2021-03-09T06:23:46Z</dcterms:modified>
</cp:coreProperties>
</file>