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7" i="1"/>
  <c r="C217"/>
  <c r="C222"/>
  <c r="C223"/>
  <c r="C49"/>
  <c r="C12"/>
  <c r="C215"/>
  <c r="C69"/>
  <c r="C59"/>
  <c r="C56"/>
  <c r="C39"/>
  <c r="C25"/>
</calcChain>
</file>

<file path=xl/sharedStrings.xml><?xml version="1.0" encoding="utf-8"?>
<sst xmlns="http://schemas.openxmlformats.org/spreadsheetml/2006/main" count="312" uniqueCount="276">
  <si>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</si>
  <si>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</si>
  <si>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</si>
  <si>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</si>
  <si>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</si>
  <si>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</si>
  <si>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</si>
  <si>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</si>
  <si>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1.4.</t>
  </si>
  <si>
    <t>Влажная протирка и дезинфекция стен, дверей, оконных  решеток, отопит.приборов, почтовых ящиков, лифтов</t>
  </si>
  <si>
    <t>Очистка кровель от мусора (30%)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</si>
  <si>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</si>
  <si>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</si>
  <si>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</si>
  <si>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</si>
  <si>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</si>
  <si>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</si>
  <si>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</si>
  <si>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</si>
  <si>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</si>
  <si>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</si>
  <si>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</si>
  <si>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</si>
  <si>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</si>
  <si>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</si>
  <si>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</si>
  <si>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</si>
  <si>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</si>
  <si>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 xml:space="preserve"> 3.1.</t>
  </si>
  <si>
    <t>Подметание придомовой территории в летний период</t>
  </si>
  <si>
    <t>3.2.</t>
  </si>
  <si>
    <t>Уборка мусора с газона в летний период (листья и сучья)</t>
  </si>
  <si>
    <t>3.3.</t>
  </si>
  <si>
    <t>Уборка мусора с газона в летний период (случ. мусор))</t>
  </si>
  <si>
    <t>3.4.</t>
  </si>
  <si>
    <t>Очистка урн</t>
  </si>
  <si>
    <t>3.5.</t>
  </si>
  <si>
    <t>Подметание снега выше 2-х см</t>
  </si>
  <si>
    <t>3.6.</t>
  </si>
  <si>
    <t>Подметание снега до 2-х см</t>
  </si>
  <si>
    <t>3.7.</t>
  </si>
  <si>
    <t xml:space="preserve">Сдвижка и подметание территории в зимний период (меха. уборка) </t>
  </si>
  <si>
    <t>3.8.</t>
  </si>
  <si>
    <t>Посыпка пешеходных дорожек и проездов противогол.матер.шир. 0,5м</t>
  </si>
  <si>
    <t>3.9.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</si>
  <si>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</si>
  <si>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Подметание спортивной площадки в летний период</t>
  </si>
  <si>
    <t>Подметание спортивной площадки взимний период</t>
  </si>
  <si>
    <t>3.10.</t>
  </si>
  <si>
    <t>Кошение газонов</t>
  </si>
  <si>
    <t xml:space="preserve">            ИТОГО по п. 3 :</t>
  </si>
  <si>
    <t xml:space="preserve">   4.. Подготовка многоквартирного дома к сезонной эксплуатации</t>
  </si>
  <si>
    <t>4.1.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</si>
  <si>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</si>
  <si>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отопления в чердачных и подвальных помещениях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</si>
  <si>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</si>
  <si>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</si>
  <si>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</si>
  <si>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</si>
  <si>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</si>
  <si>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4.6.</t>
  </si>
  <si>
    <t>Замена ламп освещения подъездов, подвалов</t>
  </si>
  <si>
    <t xml:space="preserve">            ИТОГО по п. 4 :</t>
  </si>
  <si>
    <t xml:space="preserve">   5.. Проведение технических осмотров и мелкий ремонт</t>
  </si>
  <si>
    <t>5.1.</t>
  </si>
  <si>
    <t>Проведение технических осмотров и устранение незначительных неисправностей систем вентиляции (констр.элем.)</t>
  </si>
  <si>
    <t>5.2.</t>
  </si>
  <si>
    <t>Проведение технических осмотров и устранение незначительных неисправностей  систем центр.отопления</t>
  </si>
  <si>
    <t>5.3.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</si>
  <si>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</si>
  <si>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5.4.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</si>
  <si>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</si>
  <si>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</si>
  <si>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п.5 :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</si>
  <si>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</si>
  <si>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</si>
  <si>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           ИТОГО по п. 6 :</t>
  </si>
  <si>
    <t>Дератизация</t>
  </si>
  <si>
    <t>Дезинсекция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</si>
  <si>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</si>
  <si>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</si>
  <si>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</si>
  <si>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</si>
  <si>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</si>
  <si>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</si>
  <si>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замен светильников светодиодных "Луч-220-С64ФА" на лестничном марше (1,2,3,4,6,7,11 подъезды, за тамбурами)</t>
  </si>
  <si>
    <t>замена светильников "Луч-220-С64ФА" на лестничном марше (5,8,9,10 подъезды 1 этажи)</t>
  </si>
  <si>
    <t>восстановление схемы освещения предмашинных отделений лифтом (2,3,4,6,9,10,11 подъезды) со сменой настенного патрона</t>
  </si>
  <si>
    <t>восстановление схемы электроснабжения квартиры № 287:</t>
  </si>
  <si>
    <t>а</t>
  </si>
  <si>
    <t>перемонтаж болтовых соединений болт М6/гайкаМ6/шайба М6</t>
  </si>
  <si>
    <t>замена автоматического выключателя 25А (кв.88)</t>
  </si>
  <si>
    <t>замена энергосберегающего патрона на лестничном марше</t>
  </si>
  <si>
    <t>змена автоматического выключателя 16А (кв.№№49,61,128)</t>
  </si>
  <si>
    <t>змена автоматического выключателя 25А (кв.№ 87)</t>
  </si>
  <si>
    <t>очистка корпуса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</si>
  <si>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</si>
  <si>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закрытие ЩУРС на лестничных клетках на  гайку М6</t>
  </si>
  <si>
    <t>замена плавкой вставки в ВРУ</t>
  </si>
  <si>
    <t>змена автоматического выключателя 16А (кв.№№3,106,214)</t>
  </si>
  <si>
    <t>змена автоматического выключателя 25А (кв.№ 159,399)</t>
  </si>
  <si>
    <t>замена пакетного выключателя ПВ 2*40 (кв.№153,274)</t>
  </si>
  <si>
    <t>замена автоматического выключателя (кв.№145)</t>
  </si>
  <si>
    <t>замена патрона энергосберегающего на лестничном марше</t>
  </si>
  <si>
    <t>замена автоматического выключателя 16А (кв.251)</t>
  </si>
  <si>
    <t>ремонт светильника для освещения придомовой территории с автовышки - замена дросселя ДНАТ</t>
  </si>
  <si>
    <t>стоимость автовышки</t>
  </si>
  <si>
    <t>замена энергосберегающего патрона (6,8пп)</t>
  </si>
  <si>
    <t>9.2.</t>
  </si>
  <si>
    <t>Текущий ремонт систем водоснабжения и водоотведения (непредвиденные работы</t>
  </si>
  <si>
    <t>замена участка канализационного стояка Ду 50 мм (кв.192):</t>
  </si>
  <si>
    <t>устройство канализационной трубы Ду 50 мм</t>
  </si>
  <si>
    <t>б</t>
  </si>
  <si>
    <t>устройство компенсационного патрубка Ду 50 мм</t>
  </si>
  <si>
    <t>в</t>
  </si>
  <si>
    <t>установка переходной манжеты 50*73</t>
  </si>
  <si>
    <t>г</t>
  </si>
  <si>
    <t>устройство канализационного перехода на чугун Ду 50*75+ манжета</t>
  </si>
  <si>
    <t>д</t>
  </si>
  <si>
    <t>герметизация примыканий силиконовым герметиком</t>
  </si>
  <si>
    <t>замена сбросных вентилей (крана шарового )Ду 15 мм на стояке ГВС (3,4 подъезды)</t>
  </si>
  <si>
    <t>герметизация примыканий силиконовым герметиком (3,4 подъезды)</t>
  </si>
  <si>
    <t>замена участка канализационного стояка Ду 100 мм (3 подъезд):</t>
  </si>
  <si>
    <t>смена участка канализационной трубы Ду 110 мм</t>
  </si>
  <si>
    <t>смена компенсационного патрубка Ду 110 мм</t>
  </si>
  <si>
    <t xml:space="preserve">смена переходной манжеты 123*110 </t>
  </si>
  <si>
    <t>установка перехода канализационного на чугун.Ду 110 *124мм+манжета</t>
  </si>
  <si>
    <t>устройство канализационного тройника Ду 110 мм *110*45</t>
  </si>
  <si>
    <t>е</t>
  </si>
  <si>
    <t>устройство канализационного отвода Ду 110 *45</t>
  </si>
  <si>
    <t>ж</t>
  </si>
  <si>
    <t>установка канализационной трубы Ду 50 мм</t>
  </si>
  <si>
    <t>з</t>
  </si>
  <si>
    <t>устранение засора канализационного коллектора Ду 100 мм (10 под)</t>
  </si>
  <si>
    <t>замена бочонка Ду 20мм в ИТП № 6</t>
  </si>
  <si>
    <t>герметизация примыканий силиконовым герметиком в ИТП</t>
  </si>
  <si>
    <t>ершение канализационного стояка Ду 50 мм (чердак-квартира №385)</t>
  </si>
  <si>
    <t>ершение канализационного стояка Ду 50мм (чердак-подвал, стояк кв.№28)</t>
  </si>
  <si>
    <t>устранение засора канализационного стояка Ду 50 мм (кв.№12)</t>
  </si>
  <si>
    <t>устранение засора канализационного стояка Ду 50 мм (кв.№152)</t>
  </si>
  <si>
    <t>ершение канализационного стояка Ду 50мм (чердак-подвал, стояк кв.№128)</t>
  </si>
  <si>
    <t>устранение засора канализационного стояка Ду 50 мм (кв.№221)</t>
  </si>
  <si>
    <t>замена участка стояка канализации Ду 50 мм (подвал,стояк кв.№308):</t>
  </si>
  <si>
    <t>установка перехода канализац.на чугун.Ду 50*75мм+манжета</t>
  </si>
  <si>
    <t>установка канализационного отвода Ду 50*45</t>
  </si>
  <si>
    <t>установка канализационной трубы Ду 50мм</t>
  </si>
  <si>
    <t>установка переходной манжеты 123*110мм</t>
  </si>
  <si>
    <t>установка перехода эксцентрик Ду 110*50мм</t>
  </si>
  <si>
    <t>установка хомута на магистрали ХВС (4 подъезд)</t>
  </si>
  <si>
    <t>устранение засора канализационного коллектора Ду 100 мм (10 подъезд)</t>
  </si>
  <si>
    <t>замена вводного вентиля Ду 15 мм ХВС (кв.226)</t>
  </si>
  <si>
    <t>устранение засора канализационного стояка Ду 50мм (кв.№33)</t>
  </si>
  <si>
    <t>устранение свищей на стояках ХВС (кв.92,311)</t>
  </si>
  <si>
    <t>установка хомутов на магистрали ХВС (1-5пп)</t>
  </si>
  <si>
    <t>устранение засора канализационного стояка Ду 50мм (кв.№353)</t>
  </si>
  <si>
    <t>ершение канализационного стояка Ду 50 мм (стояк квартиры № 380)</t>
  </si>
  <si>
    <t>замена участка стояка канализации Ду 50 мм (подвал.стояк квартиры № 380):</t>
  </si>
  <si>
    <t>установка перехода канализационного на чугун Ду 50*75+манжета</t>
  </si>
  <si>
    <t>смена участка канализационного стояка Ду 50 мм</t>
  </si>
  <si>
    <t>ершение и замена участка стояка канализации Ду 50 мм (стояк кв.149):</t>
  </si>
  <si>
    <t>ершение</t>
  </si>
  <si>
    <t>смена участка канализационной трубы Ду 50 ии</t>
  </si>
  <si>
    <t>установка компенсационного патрубка Ду 50 мм</t>
  </si>
  <si>
    <t>устройство переходной манжеты 50*73</t>
  </si>
  <si>
    <t>устройство переходной манжеты 123*110</t>
  </si>
  <si>
    <t>замена вентиля Ду 25 мм на стояке ХВС с отжигом (стояк кв.№327)</t>
  </si>
  <si>
    <t>герметизация примыканий силиконовым герметиком (ст.кв.327)</t>
  </si>
  <si>
    <t>замена участка стояка ХВС Ду 32  мм в перекрытии с врезкой отвода (кв.327,332)</t>
  </si>
  <si>
    <t>сварочные работы (кв.327-332)</t>
  </si>
  <si>
    <t>замена участка стояка ХВС Ду 32  мм в перекрытии с врезкой отвода (кв.338)</t>
  </si>
  <si>
    <t>сварочные работы (кв.338)</t>
  </si>
  <si>
    <t>укрепление притворной планки (11п там.дв)</t>
  </si>
  <si>
    <t>закрытие выхода на чердак (10 п)</t>
  </si>
  <si>
    <t>смена остекления (6,9пп,т.дв)</t>
  </si>
  <si>
    <t>изготовление и установка сливных металлич.лотков в местах протекания кровли (3,4,5пп чердак)</t>
  </si>
  <si>
    <t>осмотр чердака на наличие течи кровли (1-11пп)</t>
  </si>
  <si>
    <t>слив воды в местах протекания кровли (2,6,7,8,9,10пп)</t>
  </si>
  <si>
    <t>очистка подъездного козырька от снега с перекидыванием в валы толщ.более 50  см (1-11п)</t>
  </si>
  <si>
    <t>укрепление притворной планки (1,2,5пп т/дв)</t>
  </si>
  <si>
    <t>слив воды в местах протекания кровли (4,6,7,5,9,10,11пп)</t>
  </si>
  <si>
    <t>установка мешков под воду в местах протекания кровли (чердак 5,6,7,9пп)</t>
  </si>
  <si>
    <t>изготовление и установка сливных лотков в местах протекания кровли (5,7,9,11пп чердак) из иста х/к 0,5 мм</t>
  </si>
  <si>
    <t>установка б/у сливных лотков в местах протекания кровли (5,9пп,чердак)</t>
  </si>
  <si>
    <t>осмотр чердака на наличие течи (1-5 пп),7п и слив воды</t>
  </si>
  <si>
    <t>переустановка сливных лотков(1-5пп)</t>
  </si>
  <si>
    <t>установка емкости под слив воды 5п</t>
  </si>
  <si>
    <t>открытие продухов</t>
  </si>
  <si>
    <t>осмотр кровли и фасада 11под (404 кв.) облицовочного силикатного кирпича(пилон) и демонтаж  слабодержащего кирпича</t>
  </si>
  <si>
    <t>промазка трещин кровли мастикой-герметиком "Технониколь" с приклеиванием малярной сетки</t>
  </si>
  <si>
    <t>промазка трещин кровли мастикой-герметиком "Технониколь" без приклеивания малярной сетки</t>
  </si>
  <si>
    <t>осмотр чердака на наличие течи с 1 по 11пп и слив воды 5,7,8,9пп</t>
  </si>
  <si>
    <t>укрепление б/у лотков вязальной проволокой</t>
  </si>
  <si>
    <t>замена обналички 11п</t>
  </si>
  <si>
    <t>ремонт кровли 5 подъезд (машинное отделение):</t>
  </si>
  <si>
    <t>промазка примыкания оцинкованного железа по периметру (5п маш.отделение)</t>
  </si>
  <si>
    <t>устройство оцинкованного железа на парапеты маш.отделения 5п р-ры: (1,25м*1м);(1,25м*1,1м)</t>
  </si>
  <si>
    <t>промазка примыканий канализационного стояка на кровле (3 подъезд)</t>
  </si>
  <si>
    <t>промазка примыканий кирпичной кладки машинного отделения лифта,канализационного стояка на кровле и вентшахты (5 подъезд)</t>
  </si>
  <si>
    <t>промазка примыканий кирпичной кладки вентшахты на кровле (9 подъезд)</t>
  </si>
  <si>
    <t>промазка примыканий кирпичной кладки вентшахты на кровле (11 подъезд)</t>
  </si>
  <si>
    <t xml:space="preserve">промазка примыканий кирпичной кладки вентшахты,канализационных стояков на кровле </t>
  </si>
  <si>
    <t>осмотр чердака на наличие течей с кровли и слив воды (1-11пп)</t>
  </si>
  <si>
    <t>установка емкости для сбора воды на чердаке (4-5пп)</t>
  </si>
  <si>
    <t>замена притворной планки на тамбурной двери (10 подъезд)</t>
  </si>
  <si>
    <t>укрепление притворной планки на тамбурной двери (10 п)</t>
  </si>
  <si>
    <t>укрепление шпингалета на тамбурной двери (10п)</t>
  </si>
  <si>
    <t>утепление дверной коробки в тамбуре (11 под)</t>
  </si>
  <si>
    <t>устройство перелива воды из емкости (7 подъезд, чердак):</t>
  </si>
  <si>
    <t>устройство сгона Ду 32 мм</t>
  </si>
  <si>
    <t>установка контргайки Ду 32 мм</t>
  </si>
  <si>
    <t>установка радиаторной прокладки</t>
  </si>
  <si>
    <t>ремонт кровли с заменой покрытия Линокромом ТКП (4,5,7пп)</t>
  </si>
  <si>
    <t>пропекание кровельного ковра (4,5,7пп)</t>
  </si>
  <si>
    <t>осмотр чердаков (1-11пп)  на наличие течи и слив воды (2,4,5,7пп)</t>
  </si>
  <si>
    <t>установка б/у лотка L= 2,5мп (чердак,4под)</t>
  </si>
  <si>
    <t>смена остекления (11 подъезд 2 этаж)</t>
  </si>
  <si>
    <t xml:space="preserve">осмотр чердаков (1-11пп)  на наличие течи </t>
  </si>
  <si>
    <t>закрытие продухов</t>
  </si>
  <si>
    <t>смена остекления оконной рамы (9 подъезд)</t>
  </si>
  <si>
    <t>закрытие оконных рам (2 подъезд, 8 этаж)</t>
  </si>
  <si>
    <t>смена дверного навеса на тамбурной двери (5 подъезд)</t>
  </si>
  <si>
    <t>утепление теплоизоляцией Rollet в фундаменте (повторно)</t>
  </si>
  <si>
    <t>установка пружин на двери тамбура (5,11 подъезды)</t>
  </si>
  <si>
    <t>осмотр чердаков на наличие течей с кровли (1-11пп) со сливом воды (4,5,10пп)</t>
  </si>
  <si>
    <t>смена остекления 11 п м/у 2,3 эт</t>
  </si>
  <si>
    <t>заделка оконного откоса монтажной пеной  (9п м/у1,2эт) 0,4*0,4*0,01м</t>
  </si>
  <si>
    <t>заделка оконного откоса цементной штукатуркой GP-21 (9п м/у 1,2эт)</t>
  </si>
  <si>
    <t xml:space="preserve">            ИТОГО по п. 9 :</t>
  </si>
  <si>
    <t>Управление многоквартирным домом</t>
  </si>
  <si>
    <t xml:space="preserve">   Сумма затрат по дому в год  :</t>
  </si>
  <si>
    <t>по управлению и обслуживанию</t>
  </si>
  <si>
    <t>МКД по ул.Набережная 26</t>
  </si>
  <si>
    <t>1. Содержание помещений общего пользования</t>
  </si>
  <si>
    <t xml:space="preserve">Отчет за 2020 г </t>
  </si>
  <si>
    <t>Результат на 01.01.2020 г. ("+" экономия, "-" перерасход)</t>
  </si>
  <si>
    <r>
      <t xml:space="preserve">промазка трещин мягкой кровли мастикой </t>
    </r>
    <r>
      <rPr>
        <b/>
        <sz val="12"/>
        <rFont val="Arial"/>
        <family val="2"/>
        <charset val="204"/>
      </rPr>
      <t>"Жидкий рубероид"(5,7,8,9,11пп)</t>
    </r>
  </si>
  <si>
    <t>Очистка и и дезинфекция клапанов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</si>
  <si>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</si>
  <si>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</si>
  <si>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</t>
  </si>
  <si>
    <t>Оплачено по нежилым помещениям</t>
  </si>
  <si>
    <t>Результат накоплением "+" - экономия "-" - перерасход</t>
  </si>
  <si>
    <t>Результат за 2020 год "+" - экономия "-" - перерасход</t>
  </si>
  <si>
    <t>Текущий ремонт  конструкт.элементов (непредвиденные работы)</t>
  </si>
  <si>
    <t>1.5.</t>
  </si>
  <si>
    <t>1.6.</t>
  </si>
  <si>
    <t>1.7.</t>
  </si>
  <si>
    <t>1.8.</t>
  </si>
  <si>
    <t>1.9.</t>
  </si>
  <si>
    <t>4.2.</t>
  </si>
  <si>
    <t>4.3.</t>
  </si>
  <si>
    <t>4.4.</t>
  </si>
  <si>
    <t>4.5.</t>
  </si>
  <si>
    <t>4.7.</t>
  </si>
  <si>
    <t>6.</t>
  </si>
  <si>
    <t>6.1</t>
  </si>
  <si>
    <t>7.</t>
  </si>
  <si>
    <t>8.</t>
  </si>
  <si>
    <t>9.1.</t>
  </si>
  <si>
    <t>9.3.</t>
  </si>
  <si>
    <t>9.4.</t>
  </si>
  <si>
    <t>9.5.</t>
  </si>
  <si>
    <t>9.6.</t>
  </si>
  <si>
    <t>3.11.</t>
  </si>
  <si>
    <t>3.12.</t>
  </si>
  <si>
    <t>4.8.</t>
  </si>
  <si>
    <t>5.5.</t>
  </si>
  <si>
    <t xml:space="preserve"> 9. Поверка и обслуживание общедомовых приборов учета.</t>
  </si>
  <si>
    <t xml:space="preserve">  10. Текущий ремонт   Непредвиденные работы</t>
  </si>
  <si>
    <t>10.2.</t>
  </si>
  <si>
    <t>Текущий ремонт систем электроснабжения (непредвиденные работы)</t>
  </si>
  <si>
    <t>10.3.</t>
  </si>
  <si>
    <t>10.1.</t>
  </si>
  <si>
    <t xml:space="preserve">            ИТОГО по п. 10 :</t>
  </si>
  <si>
    <t>1.10.</t>
  </si>
  <si>
    <t>Замена преобразователя частоты (лифт)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</si>
</sst>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" fontId="6" fillId="0" borderId="2" xfId="0" applyNumberFormat="1" applyFont="1" applyFill="1" applyBorder="1" applyAlignment="1">
      <alignment horizontal="center" vertical="center"/>
    </xf>
    <xf numFmtId="16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3" fillId="0" borderId="1" xfId="2" applyNumberFormat="1" applyFont="1" applyBorder="1" applyAlignment="1">
      <alignment wrapText="1"/>
    </xf>
    <xf numFmtId="2" fontId="5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6" fillId="0" borderId="5" xfId="0" applyNumberFormat="1" applyFont="1" applyFill="1" applyBorder="1" applyAlignment="1">
      <alignment vertical="center" wrapText="1"/>
    </xf>
    <xf numFmtId="2" fontId="6" fillId="0" borderId="4" xfId="0" applyNumberFormat="1" applyFont="1" applyFill="1" applyBorder="1" applyAlignment="1">
      <alignment vertical="center" wrapText="1"/>
    </xf>
    <xf numFmtId="2" fontId="5" fillId="0" borderId="7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3"/>
  <sheetViews>
    <sheetView tabSelected="1" workbookViewId="0">
      <selection activeCell="C17" sqref="C17"/>
    </sheetView>
  </sheetViews>
  <sheetFormatPr defaultColWidth="9.109375" defaultRowHeight="15.6"/>
  <cols>
    <col min="1" max="1" width="5" style="24" customWidth="1"/>
    <col min="2" max="2" width="77.33203125" style="25" customWidth="1"/>
    <col min="3" max="3" width="15" style="24" customWidth="1"/>
    <col min="4" max="4" width="10" style="25" bestFit="1" customWidth="1"/>
    <col min="5" max="201" width="9.109375" style="25"/>
    <col min="202" max="202" width="5" style="25" customWidth="1"/>
    <col min="203" max="203" width="55.6640625" style="25" customWidth="1"/>
    <col min="204" max="204" width="9.33203125" style="25" customWidth="1"/>
    <col min="205" max="205" width="9.44140625" style="25" customWidth="1"/>
    <col min="206" max="208" width="9.33203125" style="25" customWidth="1"/>
    <col min="209" max="209" width="9" style="25" customWidth="1"/>
    <col min="210" max="210" width="9.88671875" style="25" customWidth="1"/>
    <col min="211" max="211" width="8.5546875" style="25" customWidth="1"/>
    <col min="212" max="212" width="7.88671875" style="25" customWidth="1"/>
    <col min="213" max="213" width="13.6640625" style="25" customWidth="1"/>
    <col min="214" max="217" width="9.33203125" style="25" customWidth="1"/>
    <col min="218" max="228" width="8.88671875" style="25" customWidth="1"/>
    <col min="229" max="229" width="10.5546875" style="25" customWidth="1"/>
    <col min="230" max="232" width="8.88671875" style="25" customWidth="1"/>
    <col min="233" max="233" width="11.33203125" style="25" customWidth="1"/>
    <col min="234" max="240" width="8.88671875" style="25" customWidth="1"/>
    <col min="241" max="241" width="11.33203125" style="25" customWidth="1"/>
    <col min="242" max="245" width="8.88671875" style="25" customWidth="1"/>
    <col min="246" max="16384" width="9.109375" style="25"/>
  </cols>
  <sheetData>
    <row r="1" spans="1:6" s="6" customFormat="1">
      <c r="A1" s="48" t="s">
        <v>233</v>
      </c>
      <c r="B1" s="48"/>
      <c r="C1" s="7"/>
    </row>
    <row r="2" spans="1:6" s="6" customFormat="1">
      <c r="A2" s="48" t="s">
        <v>230</v>
      </c>
      <c r="B2" s="48"/>
      <c r="C2" s="7"/>
    </row>
    <row r="3" spans="1:6" s="6" customFormat="1">
      <c r="A3" s="48" t="s">
        <v>231</v>
      </c>
      <c r="B3" s="48"/>
      <c r="C3" s="7"/>
    </row>
    <row r="4" spans="1:6" s="6" customFormat="1">
      <c r="A4" s="8"/>
      <c r="B4" s="8"/>
      <c r="C4" s="7"/>
    </row>
    <row r="5" spans="1:6" s="5" customFormat="1">
      <c r="A5" s="9"/>
      <c r="B5" s="10" t="s">
        <v>234</v>
      </c>
      <c r="C5" s="34">
        <v>-659516.11794666655</v>
      </c>
    </row>
    <row r="6" spans="1:6" s="11" customFormat="1">
      <c r="A6" s="9"/>
      <c r="B6" s="10" t="s">
        <v>232</v>
      </c>
      <c r="C6" s="35"/>
      <c r="E6" s="7"/>
      <c r="F6" s="7"/>
    </row>
    <row r="7" spans="1:6" s="11" customFormat="1">
      <c r="A7" s="41" t="s">
        <v>0</v>
      </c>
      <c r="B7" s="2" t="s">
        <v>1</v>
      </c>
      <c r="C7" s="36">
        <v>128010.28199999998</v>
      </c>
      <c r="E7" s="44"/>
      <c r="F7" s="7"/>
    </row>
    <row r="8" spans="1:6" s="11" customFormat="1">
      <c r="A8" s="41" t="s">
        <v>3</v>
      </c>
      <c r="B8" s="2" t="s">
        <v>2</v>
      </c>
      <c r="C8" s="36">
        <v>166003.76800000001</v>
      </c>
      <c r="E8" s="44"/>
      <c r="F8" s="7"/>
    </row>
    <row r="9" spans="1:6" s="11" customFormat="1">
      <c r="A9" s="41" t="s">
        <v>6</v>
      </c>
      <c r="B9" s="2" t="s">
        <v>4</v>
      </c>
      <c r="C9" s="36">
        <v>79568.319999999992</v>
      </c>
      <c r="E9" s="44"/>
      <c r="F9" s="7"/>
    </row>
    <row r="10" spans="1:6" s="11" customFormat="1">
      <c r="A10" s="41" t="s">
        <v>8</v>
      </c>
      <c r="B10" s="2" t="s">
        <v>5</v>
      </c>
      <c r="C10" s="36">
        <v>178344.88799999998</v>
      </c>
      <c r="E10" s="44"/>
      <c r="F10" s="7"/>
    </row>
    <row r="11" spans="1:6" s="11" customFormat="1" ht="45">
      <c r="A11" s="41" t="s">
        <v>244</v>
      </c>
      <c r="B11" s="2" t="s">
        <v>7</v>
      </c>
      <c r="C11" s="36">
        <v>57016.152500000004</v>
      </c>
      <c r="E11" s="44"/>
      <c r="F11" s="7"/>
    </row>
    <row r="12" spans="1:6" s="11" customFormat="1" ht="30">
      <c r="A12" s="41" t="s">
        <v>245</v>
      </c>
      <c r="B12" s="2" t="s">
        <v>9</v>
      </c>
      <c r="C12" s="36">
        <f>16372.89+2812.39</f>
        <v>19185.28</v>
      </c>
      <c r="E12" s="44"/>
      <c r="F12" s="7"/>
    </row>
    <row r="13" spans="1:6" s="11" customFormat="1" ht="18.75" customHeight="1">
      <c r="A13" s="41" t="s">
        <v>246</v>
      </c>
      <c r="B13" s="2" t="s">
        <v>10</v>
      </c>
      <c r="C13" s="36">
        <v>5260.0800000000008</v>
      </c>
      <c r="E13" s="44"/>
      <c r="F13" s="7"/>
    </row>
    <row r="14" spans="1:6" s="11" customFormat="1">
      <c r="A14" s="41" t="s">
        <v>247</v>
      </c>
      <c r="B14" s="2" t="s">
        <v>11</v>
      </c>
      <c r="C14" s="36">
        <v>559886.9</v>
      </c>
      <c r="E14" s="44"/>
      <c r="F14" s="7"/>
    </row>
    <row r="15" spans="1:6" s="11" customFormat="1">
      <c r="A15" s="41" t="s">
        <v>248</v>
      </c>
      <c r="B15" s="2" t="s">
        <v>12</v>
      </c>
      <c r="C15" s="36">
        <v>29700</v>
      </c>
      <c r="E15" s="44"/>
      <c r="F15" s="7"/>
    </row>
    <row r="16" spans="1:6" s="11" customFormat="1">
      <c r="A16" s="41" t="s">
        <v>274</v>
      </c>
      <c r="B16" s="2" t="s">
        <v>275</v>
      </c>
      <c r="C16" s="36">
        <v>54549</v>
      </c>
      <c r="E16" s="44"/>
      <c r="F16" s="7"/>
    </row>
    <row r="17" spans="1:6" s="11" customFormat="1">
      <c r="A17" s="12"/>
      <c r="B17" s="13" t="s">
        <v>13</v>
      </c>
      <c r="C17" s="34">
        <f>SUM(C7:C16)</f>
        <v>1277524.6705</v>
      </c>
      <c r="E17" s="44"/>
      <c r="F17" s="7"/>
    </row>
    <row r="18" spans="1:6" s="11" customFormat="1">
      <c r="A18" s="12"/>
      <c r="B18" s="14" t="s">
        <v>14</v>
      </c>
      <c r="C18" s="36"/>
      <c r="E18" s="44"/>
      <c r="F18" s="7"/>
    </row>
    <row r="19" spans="1:6" s="11" customFormat="1" ht="15">
      <c r="A19" s="12" t="s">
        <v>15</v>
      </c>
      <c r="B19" s="2" t="s">
        <v>236</v>
      </c>
      <c r="C19" s="36">
        <v>27271.199999999993</v>
      </c>
      <c r="E19" s="45"/>
      <c r="F19" s="7"/>
    </row>
    <row r="20" spans="1:6" s="11" customFormat="1" ht="15">
      <c r="A20" s="12" t="s">
        <v>16</v>
      </c>
      <c r="B20" s="2" t="s">
        <v>17</v>
      </c>
      <c r="C20" s="36">
        <v>22669.360000000004</v>
      </c>
      <c r="E20" s="45"/>
      <c r="F20" s="7"/>
    </row>
    <row r="21" spans="1:6" s="11" customFormat="1" ht="15">
      <c r="A21" s="12" t="s">
        <v>18</v>
      </c>
      <c r="B21" s="2" t="s">
        <v>19</v>
      </c>
      <c r="C21" s="36">
        <v>152579.23799999995</v>
      </c>
      <c r="E21" s="45"/>
      <c r="F21" s="7"/>
    </row>
    <row r="22" spans="1:6" s="11" customFormat="1" ht="15">
      <c r="A22" s="12" t="s">
        <v>20</v>
      </c>
      <c r="B22" s="2" t="s">
        <v>21</v>
      </c>
      <c r="C22" s="36">
        <v>3948.1199999999994</v>
      </c>
      <c r="E22" s="45"/>
      <c r="F22" s="7"/>
    </row>
    <row r="23" spans="1:6" s="11" customFormat="1" ht="15">
      <c r="A23" s="12" t="s">
        <v>22</v>
      </c>
      <c r="B23" s="2" t="s">
        <v>23</v>
      </c>
      <c r="C23" s="36">
        <v>51045.603000000003</v>
      </c>
      <c r="E23" s="45"/>
      <c r="F23" s="7"/>
    </row>
    <row r="24" spans="1:6" s="11" customFormat="1" ht="15">
      <c r="A24" s="12" t="s">
        <v>24</v>
      </c>
      <c r="B24" s="2" t="s">
        <v>25</v>
      </c>
      <c r="C24" s="36">
        <v>1034.8799999999999</v>
      </c>
      <c r="E24" s="45"/>
      <c r="F24" s="7"/>
    </row>
    <row r="25" spans="1:6" s="11" customFormat="1">
      <c r="A25" s="12"/>
      <c r="B25" s="13" t="s">
        <v>26</v>
      </c>
      <c r="C25" s="34">
        <f>SUM(C19:C24)</f>
        <v>258548.40099999995</v>
      </c>
      <c r="E25" s="45"/>
      <c r="F25" s="7"/>
    </row>
    <row r="26" spans="1:6" s="11" customFormat="1" ht="31.2">
      <c r="A26" s="12"/>
      <c r="B26" s="10" t="s">
        <v>27</v>
      </c>
      <c r="C26" s="4"/>
      <c r="E26" s="45"/>
      <c r="F26" s="7"/>
    </row>
    <row r="27" spans="1:6" s="5" customFormat="1">
      <c r="A27" s="15" t="s">
        <v>28</v>
      </c>
      <c r="B27" s="2" t="s">
        <v>29</v>
      </c>
      <c r="C27" s="36">
        <v>39300.469600000004</v>
      </c>
      <c r="E27" s="44"/>
      <c r="F27" s="6"/>
    </row>
    <row r="28" spans="1:6" s="5" customFormat="1">
      <c r="A28" s="16" t="s">
        <v>30</v>
      </c>
      <c r="B28" s="2" t="s">
        <v>31</v>
      </c>
      <c r="C28" s="36">
        <v>6272.1400000000012</v>
      </c>
      <c r="E28" s="44"/>
      <c r="F28" s="6"/>
    </row>
    <row r="29" spans="1:6" s="5" customFormat="1">
      <c r="A29" s="16" t="s">
        <v>32</v>
      </c>
      <c r="B29" s="2" t="s">
        <v>33</v>
      </c>
      <c r="C29" s="36">
        <v>1457.6100000000001</v>
      </c>
      <c r="E29" s="44"/>
      <c r="F29" s="6"/>
    </row>
    <row r="30" spans="1:6" s="5" customFormat="1" ht="11.25" customHeight="1">
      <c r="A30" s="16" t="s">
        <v>34</v>
      </c>
      <c r="B30" s="2" t="s">
        <v>35</v>
      </c>
      <c r="C30" s="36">
        <v>11990.000000000002</v>
      </c>
      <c r="E30" s="44"/>
      <c r="F30" s="6"/>
    </row>
    <row r="31" spans="1:6" s="5" customFormat="1">
      <c r="A31" s="16" t="s">
        <v>36</v>
      </c>
      <c r="B31" s="2" t="s">
        <v>37</v>
      </c>
      <c r="C31" s="36">
        <v>131893.69649999999</v>
      </c>
      <c r="E31" s="44"/>
      <c r="F31" s="6"/>
    </row>
    <row r="32" spans="1:6" s="5" customFormat="1" ht="14.25" customHeight="1">
      <c r="A32" s="16" t="s">
        <v>38</v>
      </c>
      <c r="B32" s="2" t="s">
        <v>39</v>
      </c>
      <c r="C32" s="36">
        <v>118450.67849999998</v>
      </c>
      <c r="E32" s="44"/>
      <c r="F32" s="6"/>
    </row>
    <row r="33" spans="1:6" s="5" customFormat="1" ht="16.5" customHeight="1">
      <c r="A33" s="17" t="s">
        <v>40</v>
      </c>
      <c r="B33" s="2" t="s">
        <v>41</v>
      </c>
      <c r="C33" s="36">
        <v>13974.601199999999</v>
      </c>
      <c r="E33" s="44"/>
      <c r="F33" s="6"/>
    </row>
    <row r="34" spans="1:6" s="5" customFormat="1" ht="27" customHeight="1">
      <c r="A34" s="17" t="s">
        <v>42</v>
      </c>
      <c r="B34" s="2" t="s">
        <v>43</v>
      </c>
      <c r="C34" s="36">
        <v>5017.9840000000004</v>
      </c>
      <c r="E34" s="44"/>
      <c r="F34" s="6"/>
    </row>
    <row r="35" spans="1:6" s="5" customFormat="1" ht="45">
      <c r="A35" s="17" t="s">
        <v>44</v>
      </c>
      <c r="B35" s="2" t="s">
        <v>45</v>
      </c>
      <c r="C35" s="36">
        <v>40210.310399999995</v>
      </c>
      <c r="E35" s="44"/>
      <c r="F35" s="6"/>
    </row>
    <row r="36" spans="1:6" s="5" customFormat="1">
      <c r="A36" s="17" t="s">
        <v>48</v>
      </c>
      <c r="B36" s="2" t="s">
        <v>46</v>
      </c>
      <c r="C36" s="36">
        <v>0</v>
      </c>
      <c r="E36" s="44"/>
      <c r="F36" s="6"/>
    </row>
    <row r="37" spans="1:6" s="5" customFormat="1">
      <c r="A37" s="17" t="s">
        <v>263</v>
      </c>
      <c r="B37" s="2" t="s">
        <v>47</v>
      </c>
      <c r="C37" s="36">
        <v>0</v>
      </c>
      <c r="E37" s="44"/>
      <c r="F37" s="6"/>
    </row>
    <row r="38" spans="1:6" s="5" customFormat="1">
      <c r="A38" s="17" t="s">
        <v>264</v>
      </c>
      <c r="B38" s="2" t="s">
        <v>49</v>
      </c>
      <c r="C38" s="36">
        <v>5792.58</v>
      </c>
      <c r="E38" s="44"/>
      <c r="F38" s="6"/>
    </row>
    <row r="39" spans="1:6" s="5" customFormat="1">
      <c r="A39" s="3"/>
      <c r="B39" s="13" t="s">
        <v>50</v>
      </c>
      <c r="C39" s="37">
        <f>SUM(C27:C38)</f>
        <v>374360.07019999996</v>
      </c>
      <c r="E39" s="44"/>
      <c r="F39" s="6"/>
    </row>
    <row r="40" spans="1:6" s="11" customFormat="1" ht="31.2">
      <c r="A40" s="12"/>
      <c r="B40" s="10" t="s">
        <v>51</v>
      </c>
      <c r="C40" s="36"/>
      <c r="E40" s="44"/>
      <c r="F40" s="7"/>
    </row>
    <row r="41" spans="1:6" s="11" customFormat="1" ht="30">
      <c r="A41" s="41" t="s">
        <v>52</v>
      </c>
      <c r="B41" s="2" t="s">
        <v>53</v>
      </c>
      <c r="C41" s="4"/>
      <c r="E41" s="44"/>
      <c r="F41" s="7"/>
    </row>
    <row r="42" spans="1:6" s="5" customFormat="1" ht="24" customHeight="1">
      <c r="A42" s="41" t="s">
        <v>249</v>
      </c>
      <c r="B42" s="2" t="s">
        <v>54</v>
      </c>
      <c r="C42" s="4"/>
      <c r="E42" s="44"/>
      <c r="F42" s="6"/>
    </row>
    <row r="43" spans="1:6" s="5" customFormat="1" ht="19.5" customHeight="1">
      <c r="A43" s="41" t="s">
        <v>250</v>
      </c>
      <c r="B43" s="2" t="s">
        <v>55</v>
      </c>
      <c r="C43" s="36">
        <v>310762.3</v>
      </c>
      <c r="E43" s="44"/>
      <c r="F43" s="6"/>
    </row>
    <row r="44" spans="1:6" s="5" customFormat="1" ht="18.75" customHeight="1">
      <c r="A44" s="41" t="s">
        <v>251</v>
      </c>
      <c r="B44" s="2" t="s">
        <v>56</v>
      </c>
      <c r="C44" s="36">
        <v>138564.79</v>
      </c>
      <c r="E44" s="44"/>
      <c r="F44" s="6"/>
    </row>
    <row r="45" spans="1:6" s="5" customFormat="1" ht="17.25" customHeight="1">
      <c r="A45" s="41" t="s">
        <v>252</v>
      </c>
      <c r="B45" s="2" t="s">
        <v>57</v>
      </c>
      <c r="C45" s="36">
        <v>5105.49</v>
      </c>
      <c r="E45" s="44"/>
      <c r="F45" s="6"/>
    </row>
    <row r="46" spans="1:6" s="5" customFormat="1" ht="18" customHeight="1">
      <c r="A46" s="41" t="s">
        <v>60</v>
      </c>
      <c r="B46" s="2" t="s">
        <v>58</v>
      </c>
      <c r="C46" s="36">
        <v>73357.83</v>
      </c>
      <c r="E46" s="44"/>
      <c r="F46" s="6"/>
    </row>
    <row r="47" spans="1:6" s="5" customFormat="1" ht="20.25" customHeight="1">
      <c r="A47" s="41" t="s">
        <v>253</v>
      </c>
      <c r="B47" s="2" t="s">
        <v>59</v>
      </c>
      <c r="C47" s="36">
        <v>22219.360000000001</v>
      </c>
      <c r="E47" s="44"/>
      <c r="F47" s="6"/>
    </row>
    <row r="48" spans="1:6" s="11" customFormat="1">
      <c r="A48" s="12" t="s">
        <v>265</v>
      </c>
      <c r="B48" s="2" t="s">
        <v>61</v>
      </c>
      <c r="C48" s="36">
        <v>15040.8</v>
      </c>
      <c r="E48" s="44"/>
      <c r="F48" s="7"/>
    </row>
    <row r="49" spans="1:6" s="11" customFormat="1">
      <c r="A49" s="12"/>
      <c r="B49" s="13" t="s">
        <v>62</v>
      </c>
      <c r="C49" s="34">
        <f>SUM(C41:C48)</f>
        <v>565050.56999999995</v>
      </c>
      <c r="E49" s="46"/>
      <c r="F49" s="7"/>
    </row>
    <row r="50" spans="1:6" s="11" customFormat="1">
      <c r="A50" s="12"/>
      <c r="B50" s="10" t="s">
        <v>63</v>
      </c>
      <c r="C50" s="36"/>
      <c r="E50" s="47"/>
      <c r="F50" s="7"/>
    </row>
    <row r="51" spans="1:6" s="11" customFormat="1" ht="30">
      <c r="A51" s="12" t="s">
        <v>64</v>
      </c>
      <c r="B51" s="2" t="s">
        <v>65</v>
      </c>
      <c r="C51" s="36">
        <v>42565.593000000001</v>
      </c>
      <c r="E51" s="47"/>
      <c r="F51" s="7"/>
    </row>
    <row r="52" spans="1:6" s="11" customFormat="1" ht="30">
      <c r="A52" s="12" t="s">
        <v>66</v>
      </c>
      <c r="B52" s="2" t="s">
        <v>67</v>
      </c>
      <c r="C52" s="36">
        <v>170262.372</v>
      </c>
      <c r="E52" s="47"/>
      <c r="F52" s="7"/>
    </row>
    <row r="53" spans="1:6" s="11" customFormat="1" ht="45">
      <c r="A53" s="12" t="s">
        <v>68</v>
      </c>
      <c r="B53" s="2" t="s">
        <v>69</v>
      </c>
      <c r="C53" s="36">
        <v>127696.77900000001</v>
      </c>
      <c r="E53" s="47"/>
      <c r="F53" s="7"/>
    </row>
    <row r="54" spans="1:6" s="11" customFormat="1">
      <c r="A54" s="12" t="s">
        <v>70</v>
      </c>
      <c r="B54" s="2" t="s">
        <v>71</v>
      </c>
      <c r="C54" s="36">
        <v>10802.26</v>
      </c>
      <c r="E54" s="47"/>
      <c r="F54" s="7"/>
    </row>
    <row r="55" spans="1:6" s="11" customFormat="1" ht="30">
      <c r="A55" s="12" t="s">
        <v>266</v>
      </c>
      <c r="B55" s="2" t="s">
        <v>72</v>
      </c>
      <c r="C55" s="36">
        <v>107602.36200000002</v>
      </c>
      <c r="E55" s="47"/>
      <c r="F55" s="7"/>
    </row>
    <row r="56" spans="1:6" s="11" customFormat="1">
      <c r="A56" s="12"/>
      <c r="B56" s="13" t="s">
        <v>73</v>
      </c>
      <c r="C56" s="34">
        <f>SUM(C51:C55)</f>
        <v>458929.36600000004</v>
      </c>
      <c r="E56" s="45"/>
      <c r="F56" s="7"/>
    </row>
    <row r="57" spans="1:6" s="11" customFormat="1" ht="31.2">
      <c r="A57" s="42" t="s">
        <v>254</v>
      </c>
      <c r="B57" s="13" t="s">
        <v>74</v>
      </c>
      <c r="C57" s="36">
        <v>238540.17600000001</v>
      </c>
      <c r="E57" s="45"/>
      <c r="F57" s="7"/>
    </row>
    <row r="58" spans="1:6" s="11" customFormat="1">
      <c r="A58" s="42" t="s">
        <v>255</v>
      </c>
      <c r="B58" s="13" t="s">
        <v>75</v>
      </c>
      <c r="C58" s="36">
        <v>67413.528000000006</v>
      </c>
      <c r="E58" s="45"/>
      <c r="F58" s="7"/>
    </row>
    <row r="59" spans="1:6" s="11" customFormat="1">
      <c r="A59" s="42"/>
      <c r="B59" s="13" t="s">
        <v>76</v>
      </c>
      <c r="C59" s="34">
        <f>SUM(C57:C58)</f>
        <v>305953.70400000003</v>
      </c>
      <c r="E59" s="45"/>
      <c r="F59" s="7"/>
    </row>
    <row r="60" spans="1:6" s="11" customFormat="1">
      <c r="A60" s="42" t="s">
        <v>256</v>
      </c>
      <c r="B60" s="13" t="s">
        <v>77</v>
      </c>
      <c r="C60" s="34">
        <v>10782.696</v>
      </c>
      <c r="E60" s="45"/>
      <c r="F60" s="7"/>
    </row>
    <row r="61" spans="1:6" s="11" customFormat="1">
      <c r="A61" s="42" t="s">
        <v>257</v>
      </c>
      <c r="B61" s="13" t="s">
        <v>78</v>
      </c>
      <c r="C61" s="34">
        <v>10392.960000000001</v>
      </c>
      <c r="E61" s="45"/>
      <c r="F61" s="7"/>
    </row>
    <row r="62" spans="1:6" s="11" customFormat="1">
      <c r="A62" s="18"/>
      <c r="B62" s="10" t="s">
        <v>267</v>
      </c>
      <c r="C62" s="4"/>
      <c r="E62" s="7"/>
      <c r="F62" s="7"/>
    </row>
    <row r="63" spans="1:6" s="11" customFormat="1" ht="15">
      <c r="A63" s="12" t="s">
        <v>258</v>
      </c>
      <c r="B63" s="2" t="s">
        <v>79</v>
      </c>
      <c r="C63" s="36">
        <v>8683.6800000000021</v>
      </c>
      <c r="E63" s="7"/>
      <c r="F63" s="7"/>
    </row>
    <row r="64" spans="1:6" s="11" customFormat="1" ht="15">
      <c r="A64" s="12" t="s">
        <v>108</v>
      </c>
      <c r="B64" s="2" t="s">
        <v>80</v>
      </c>
      <c r="C64" s="36">
        <v>6544.3199999999988</v>
      </c>
      <c r="E64" s="7"/>
      <c r="F64" s="7"/>
    </row>
    <row r="65" spans="1:6" s="11" customFormat="1" ht="30">
      <c r="A65" s="12" t="s">
        <v>259</v>
      </c>
      <c r="B65" s="2" t="s">
        <v>81</v>
      </c>
      <c r="C65" s="36">
        <v>6371.7599999999984</v>
      </c>
      <c r="E65" s="7"/>
      <c r="F65" s="7"/>
    </row>
    <row r="66" spans="1:6" s="11" customFormat="1" ht="30">
      <c r="A66" s="12" t="s">
        <v>260</v>
      </c>
      <c r="B66" s="2" t="s">
        <v>82</v>
      </c>
      <c r="C66" s="36">
        <v>6371.7599999999984</v>
      </c>
      <c r="E66" s="7"/>
      <c r="F66" s="7"/>
    </row>
    <row r="67" spans="1:6" s="11" customFormat="1" ht="45">
      <c r="A67" s="12" t="s">
        <v>261</v>
      </c>
      <c r="B67" s="2" t="s">
        <v>83</v>
      </c>
      <c r="C67" s="36">
        <v>19115.280000000002</v>
      </c>
      <c r="E67" s="7"/>
      <c r="F67" s="7"/>
    </row>
    <row r="68" spans="1:6" s="11" customFormat="1" ht="15">
      <c r="A68" s="12" t="s">
        <v>262</v>
      </c>
      <c r="B68" s="2" t="s">
        <v>84</v>
      </c>
      <c r="C68" s="36">
        <v>14934</v>
      </c>
      <c r="E68" s="7"/>
      <c r="F68" s="7"/>
    </row>
    <row r="69" spans="1:6" s="11" customFormat="1">
      <c r="A69" s="12"/>
      <c r="B69" s="13" t="s">
        <v>227</v>
      </c>
      <c r="C69" s="34">
        <f>SUM(C63:C68)</f>
        <v>62020.800000000003</v>
      </c>
    </row>
    <row r="70" spans="1:6" s="11" customFormat="1">
      <c r="A70" s="12"/>
      <c r="B70" s="10" t="s">
        <v>268</v>
      </c>
      <c r="C70" s="36"/>
    </row>
    <row r="71" spans="1:6" s="11" customFormat="1" ht="31.2">
      <c r="A71" s="43" t="s">
        <v>272</v>
      </c>
      <c r="B71" s="13" t="s">
        <v>270</v>
      </c>
      <c r="C71" s="36"/>
    </row>
    <row r="72" spans="1:6" s="11" customFormat="1" ht="30">
      <c r="A72" s="2"/>
      <c r="B72" s="2" t="s">
        <v>85</v>
      </c>
      <c r="C72" s="36">
        <v>10844.75</v>
      </c>
    </row>
    <row r="73" spans="1:6" s="11" customFormat="1" ht="30">
      <c r="A73" s="2"/>
      <c r="B73" s="2" t="s">
        <v>86</v>
      </c>
      <c r="C73" s="36">
        <v>12394</v>
      </c>
    </row>
    <row r="74" spans="1:6" s="11" customFormat="1" ht="30">
      <c r="A74" s="2"/>
      <c r="B74" s="2" t="s">
        <v>87</v>
      </c>
      <c r="C74" s="36">
        <v>5362.1399999999994</v>
      </c>
    </row>
    <row r="75" spans="1:6" s="11" customFormat="1">
      <c r="A75" s="2"/>
      <c r="B75" s="13" t="s">
        <v>88</v>
      </c>
      <c r="C75" s="36">
        <v>766.02</v>
      </c>
    </row>
    <row r="76" spans="1:6" s="11" customFormat="1" ht="15">
      <c r="A76" s="4" t="s">
        <v>89</v>
      </c>
      <c r="B76" s="2" t="s">
        <v>90</v>
      </c>
      <c r="C76" s="36">
        <v>0</v>
      </c>
    </row>
    <row r="77" spans="1:6" s="11" customFormat="1" ht="15">
      <c r="A77" s="4"/>
      <c r="B77" s="2" t="s">
        <v>91</v>
      </c>
      <c r="C77" s="36">
        <v>235.25</v>
      </c>
    </row>
    <row r="78" spans="1:6" s="11" customFormat="1" ht="15">
      <c r="A78" s="4"/>
      <c r="B78" s="2" t="s">
        <v>92</v>
      </c>
      <c r="C78" s="36">
        <v>1110.93</v>
      </c>
    </row>
    <row r="79" spans="1:6" s="11" customFormat="1" ht="15">
      <c r="A79" s="4"/>
      <c r="B79" s="2" t="s">
        <v>93</v>
      </c>
      <c r="C79" s="36">
        <v>1086.72</v>
      </c>
    </row>
    <row r="80" spans="1:6" s="11" customFormat="1" ht="15">
      <c r="A80" s="4"/>
      <c r="B80" s="2" t="s">
        <v>94</v>
      </c>
      <c r="C80" s="36">
        <v>362.24</v>
      </c>
    </row>
    <row r="81" spans="1:3" s="11" customFormat="1" ht="15">
      <c r="A81" s="4"/>
      <c r="B81" s="2" t="s">
        <v>95</v>
      </c>
      <c r="C81" s="36">
        <v>0</v>
      </c>
    </row>
    <row r="82" spans="1:3" s="11" customFormat="1" ht="30">
      <c r="A82" s="4"/>
      <c r="B82" s="2" t="s">
        <v>96</v>
      </c>
      <c r="C82" s="36">
        <v>0</v>
      </c>
    </row>
    <row r="83" spans="1:3" s="11" customFormat="1" ht="15">
      <c r="A83" s="4"/>
      <c r="B83" s="2" t="s">
        <v>97</v>
      </c>
      <c r="C83" s="36">
        <v>924.59999999999991</v>
      </c>
    </row>
    <row r="84" spans="1:3" s="11" customFormat="1" ht="15">
      <c r="A84" s="4"/>
      <c r="B84" s="2" t="s">
        <v>98</v>
      </c>
      <c r="C84" s="36">
        <v>660.42</v>
      </c>
    </row>
    <row r="85" spans="1:3" s="11" customFormat="1" ht="15">
      <c r="A85" s="4"/>
      <c r="B85" s="2" t="s">
        <v>99</v>
      </c>
      <c r="C85" s="36">
        <v>1086.72</v>
      </c>
    </row>
    <row r="86" spans="1:3" s="11" customFormat="1" ht="15">
      <c r="A86" s="4"/>
      <c r="B86" s="2" t="s">
        <v>100</v>
      </c>
      <c r="C86" s="36">
        <v>724.48</v>
      </c>
    </row>
    <row r="87" spans="1:3" s="11" customFormat="1" ht="15">
      <c r="A87" s="4"/>
      <c r="B87" s="2" t="s">
        <v>101</v>
      </c>
      <c r="C87" s="36">
        <v>1296.52</v>
      </c>
    </row>
    <row r="88" spans="1:3" s="11" customFormat="1" ht="15">
      <c r="A88" s="4"/>
      <c r="B88" s="2" t="s">
        <v>102</v>
      </c>
      <c r="C88" s="36">
        <v>235.25</v>
      </c>
    </row>
    <row r="89" spans="1:3" s="11" customFormat="1" ht="15">
      <c r="A89" s="4"/>
      <c r="B89" s="2" t="s">
        <v>103</v>
      </c>
      <c r="C89" s="36">
        <v>370.31</v>
      </c>
    </row>
    <row r="90" spans="1:3" s="11" customFormat="1" ht="15">
      <c r="A90" s="4"/>
      <c r="B90" s="2" t="s">
        <v>104</v>
      </c>
      <c r="C90" s="36">
        <v>362.24</v>
      </c>
    </row>
    <row r="91" spans="1:3" s="11" customFormat="1" ht="30">
      <c r="A91" s="4"/>
      <c r="B91" s="2" t="s">
        <v>105</v>
      </c>
      <c r="C91" s="36">
        <v>538.21</v>
      </c>
    </row>
    <row r="92" spans="1:3" s="11" customFormat="1" ht="15">
      <c r="A92" s="4"/>
      <c r="B92" s="2" t="s">
        <v>106</v>
      </c>
      <c r="C92" s="38">
        <v>1027.5999999999999</v>
      </c>
    </row>
    <row r="93" spans="1:3" s="11" customFormat="1" ht="15">
      <c r="A93" s="4"/>
      <c r="B93" s="2" t="s">
        <v>107</v>
      </c>
      <c r="C93" s="36">
        <v>740.62</v>
      </c>
    </row>
    <row r="94" spans="1:3" s="11" customFormat="1" ht="31.2">
      <c r="A94" s="43" t="s">
        <v>269</v>
      </c>
      <c r="B94" s="13" t="s">
        <v>109</v>
      </c>
      <c r="C94" s="36"/>
    </row>
    <row r="95" spans="1:3" s="11" customFormat="1">
      <c r="A95" s="2"/>
      <c r="B95" s="13" t="s">
        <v>110</v>
      </c>
      <c r="C95" s="36"/>
    </row>
    <row r="96" spans="1:3" s="11" customFormat="1" ht="15">
      <c r="A96" s="4" t="s">
        <v>89</v>
      </c>
      <c r="B96" s="2" t="s">
        <v>111</v>
      </c>
      <c r="C96" s="36">
        <v>582.85500000000002</v>
      </c>
    </row>
    <row r="97" spans="1:3" s="11" customFormat="1" ht="15">
      <c r="A97" s="4" t="s">
        <v>112</v>
      </c>
      <c r="B97" s="2" t="s">
        <v>113</v>
      </c>
      <c r="C97" s="36">
        <v>269.31</v>
      </c>
    </row>
    <row r="98" spans="1:3" s="11" customFormat="1" ht="15">
      <c r="A98" s="4" t="s">
        <v>114</v>
      </c>
      <c r="B98" s="2" t="s">
        <v>115</v>
      </c>
      <c r="C98" s="36">
        <v>184.4</v>
      </c>
    </row>
    <row r="99" spans="1:3" s="11" customFormat="1" ht="15">
      <c r="A99" s="4" t="s">
        <v>116</v>
      </c>
      <c r="B99" s="2" t="s">
        <v>117</v>
      </c>
      <c r="C99" s="36">
        <v>329.84</v>
      </c>
    </row>
    <row r="100" spans="1:3" s="11" customFormat="1" ht="15">
      <c r="A100" s="4" t="s">
        <v>118</v>
      </c>
      <c r="B100" s="2" t="s">
        <v>119</v>
      </c>
      <c r="C100" s="36">
        <v>101.13</v>
      </c>
    </row>
    <row r="101" spans="1:3" s="11" customFormat="1" ht="30">
      <c r="A101" s="4"/>
      <c r="B101" s="2" t="s">
        <v>120</v>
      </c>
      <c r="C101" s="36">
        <v>1836.02</v>
      </c>
    </row>
    <row r="102" spans="1:3" s="11" customFormat="1" ht="15">
      <c r="A102" s="4"/>
      <c r="B102" s="2" t="s">
        <v>121</v>
      </c>
      <c r="C102" s="36">
        <v>40.451999999999998</v>
      </c>
    </row>
    <row r="103" spans="1:3" s="11" customFormat="1">
      <c r="A103" s="2"/>
      <c r="B103" s="13" t="s">
        <v>122</v>
      </c>
      <c r="C103" s="36"/>
    </row>
    <row r="104" spans="1:3" s="11" customFormat="1" ht="15">
      <c r="A104" s="4" t="s">
        <v>89</v>
      </c>
      <c r="B104" s="2" t="s">
        <v>123</v>
      </c>
      <c r="C104" s="36">
        <v>4259.22</v>
      </c>
    </row>
    <row r="105" spans="1:3" s="11" customFormat="1" ht="15">
      <c r="A105" s="4" t="s">
        <v>112</v>
      </c>
      <c r="B105" s="2" t="s">
        <v>124</v>
      </c>
      <c r="C105" s="36">
        <v>272.56</v>
      </c>
    </row>
    <row r="106" spans="1:3" s="11" customFormat="1" ht="15">
      <c r="A106" s="4" t="s">
        <v>114</v>
      </c>
      <c r="B106" s="2" t="s">
        <v>125</v>
      </c>
      <c r="C106" s="36">
        <v>184.4</v>
      </c>
    </row>
    <row r="107" spans="1:3" s="11" customFormat="1" ht="15">
      <c r="A107" s="4" t="s">
        <v>116</v>
      </c>
      <c r="B107" s="2" t="s">
        <v>126</v>
      </c>
      <c r="C107" s="36">
        <v>1008.8</v>
      </c>
    </row>
    <row r="108" spans="1:3" s="11" customFormat="1" ht="15">
      <c r="A108" s="4" t="s">
        <v>118</v>
      </c>
      <c r="B108" s="2" t="s">
        <v>127</v>
      </c>
      <c r="C108" s="36">
        <v>242.08</v>
      </c>
    </row>
    <row r="109" spans="1:3" s="11" customFormat="1" ht="15">
      <c r="A109" s="4" t="s">
        <v>128</v>
      </c>
      <c r="B109" s="2" t="s">
        <v>129</v>
      </c>
      <c r="C109" s="36">
        <v>397.1</v>
      </c>
    </row>
    <row r="110" spans="1:3" s="11" customFormat="1" ht="15">
      <c r="A110" s="4" t="s">
        <v>130</v>
      </c>
      <c r="B110" s="2" t="s">
        <v>131</v>
      </c>
      <c r="C110" s="36">
        <v>777.14</v>
      </c>
    </row>
    <row r="111" spans="1:3" s="11" customFormat="1" ht="15">
      <c r="A111" s="4" t="s">
        <v>132</v>
      </c>
      <c r="B111" s="2" t="s">
        <v>119</v>
      </c>
      <c r="C111" s="36">
        <v>101.13</v>
      </c>
    </row>
    <row r="112" spans="1:3" s="11" customFormat="1" ht="19.5" customHeight="1">
      <c r="A112" s="4"/>
      <c r="B112" s="2" t="s">
        <v>133</v>
      </c>
      <c r="C112" s="36">
        <v>0</v>
      </c>
    </row>
    <row r="113" spans="1:3" s="11" customFormat="1" ht="15">
      <c r="A113" s="19"/>
      <c r="B113" s="2" t="s">
        <v>134</v>
      </c>
      <c r="C113" s="36">
        <v>186.72</v>
      </c>
    </row>
    <row r="114" spans="1:3" s="11" customFormat="1" ht="15">
      <c r="A114" s="19"/>
      <c r="B114" s="2" t="s">
        <v>135</v>
      </c>
      <c r="C114" s="36">
        <v>20.225999999999999</v>
      </c>
    </row>
    <row r="115" spans="1:3" s="11" customFormat="1" ht="16.5" customHeight="1">
      <c r="A115" s="19"/>
      <c r="B115" s="2" t="s">
        <v>136</v>
      </c>
      <c r="C115" s="36">
        <v>4202.82</v>
      </c>
    </row>
    <row r="116" spans="1:3" s="11" customFormat="1" ht="30">
      <c r="A116" s="4"/>
      <c r="B116" s="2" t="s">
        <v>137</v>
      </c>
      <c r="C116" s="36">
        <v>2101.41</v>
      </c>
    </row>
    <row r="117" spans="1:3" s="11" customFormat="1" ht="15">
      <c r="A117" s="4"/>
      <c r="B117" s="2" t="s">
        <v>138</v>
      </c>
      <c r="C117" s="36">
        <v>0</v>
      </c>
    </row>
    <row r="118" spans="1:3" s="11" customFormat="1" ht="15">
      <c r="A118" s="4"/>
      <c r="B118" s="2" t="s">
        <v>139</v>
      </c>
      <c r="C118" s="36">
        <v>0</v>
      </c>
    </row>
    <row r="119" spans="1:3" s="11" customFormat="1" ht="30">
      <c r="A119" s="4"/>
      <c r="B119" s="2" t="s">
        <v>140</v>
      </c>
      <c r="C119" s="36">
        <v>2101.41</v>
      </c>
    </row>
    <row r="120" spans="1:3" s="11" customFormat="1" ht="15">
      <c r="A120" s="4"/>
      <c r="B120" s="2" t="s">
        <v>141</v>
      </c>
      <c r="C120" s="36">
        <v>0</v>
      </c>
    </row>
    <row r="121" spans="1:3" s="11" customFormat="1" ht="31.2">
      <c r="A121" s="4"/>
      <c r="B121" s="13" t="s">
        <v>142</v>
      </c>
      <c r="C121" s="36">
        <v>0</v>
      </c>
    </row>
    <row r="122" spans="1:3" s="11" customFormat="1" ht="15">
      <c r="A122" s="4" t="s">
        <v>89</v>
      </c>
      <c r="B122" s="2" t="s">
        <v>143</v>
      </c>
      <c r="C122" s="36">
        <v>514.24</v>
      </c>
    </row>
    <row r="123" spans="1:3" s="11" customFormat="1" ht="15">
      <c r="A123" s="4" t="s">
        <v>112</v>
      </c>
      <c r="B123" s="2" t="s">
        <v>144</v>
      </c>
      <c r="C123" s="36">
        <v>739.64</v>
      </c>
    </row>
    <row r="124" spans="1:3" s="11" customFormat="1" ht="15">
      <c r="A124" s="4" t="s">
        <v>114</v>
      </c>
      <c r="B124" s="2" t="s">
        <v>145</v>
      </c>
      <c r="C124" s="36">
        <v>777.14</v>
      </c>
    </row>
    <row r="125" spans="1:3" s="11" customFormat="1" ht="15">
      <c r="A125" s="4" t="s">
        <v>116</v>
      </c>
      <c r="B125" s="2" t="s">
        <v>146</v>
      </c>
      <c r="C125" s="36">
        <v>184.4</v>
      </c>
    </row>
    <row r="126" spans="1:3" s="11" customFormat="1" ht="15">
      <c r="A126" s="4" t="s">
        <v>118</v>
      </c>
      <c r="B126" s="2" t="s">
        <v>147</v>
      </c>
      <c r="C126" s="36">
        <v>272.56</v>
      </c>
    </row>
    <row r="127" spans="1:3" s="11" customFormat="1" ht="15">
      <c r="A127" s="4" t="s">
        <v>128</v>
      </c>
      <c r="B127" s="2" t="s">
        <v>119</v>
      </c>
      <c r="C127" s="36">
        <v>202.26</v>
      </c>
    </row>
    <row r="128" spans="1:3" s="11" customFormat="1" ht="15">
      <c r="A128" s="4"/>
      <c r="B128" s="2" t="s">
        <v>148</v>
      </c>
      <c r="C128" s="36">
        <v>223.56</v>
      </c>
    </row>
    <row r="129" spans="1:3" s="11" customFormat="1" ht="30">
      <c r="A129" s="4"/>
      <c r="B129" s="2" t="s">
        <v>149</v>
      </c>
      <c r="C129" s="36">
        <v>0</v>
      </c>
    </row>
    <row r="130" spans="1:3" s="11" customFormat="1" ht="15">
      <c r="A130" s="4"/>
      <c r="B130" s="2" t="s">
        <v>150</v>
      </c>
      <c r="C130" s="36">
        <v>918.01</v>
      </c>
    </row>
    <row r="131" spans="1:3" s="11" customFormat="1" ht="15">
      <c r="A131" s="4"/>
      <c r="B131" s="2" t="s">
        <v>119</v>
      </c>
      <c r="C131" s="36">
        <v>20.225999999999999</v>
      </c>
    </row>
    <row r="132" spans="1:3" s="11" customFormat="1" ht="15">
      <c r="A132" s="4"/>
      <c r="B132" s="2" t="s">
        <v>151</v>
      </c>
      <c r="C132" s="36">
        <v>0</v>
      </c>
    </row>
    <row r="133" spans="1:3" s="11" customFormat="1" ht="15">
      <c r="A133" s="4"/>
      <c r="B133" s="2" t="s">
        <v>152</v>
      </c>
      <c r="C133" s="36">
        <v>663.48</v>
      </c>
    </row>
    <row r="134" spans="1:3" s="11" customFormat="1" ht="15">
      <c r="A134" s="19"/>
      <c r="B134" s="2" t="s">
        <v>153</v>
      </c>
      <c r="C134" s="38">
        <v>558.9</v>
      </c>
    </row>
    <row r="135" spans="1:3" s="11" customFormat="1" ht="15">
      <c r="A135" s="2"/>
      <c r="B135" s="2" t="s">
        <v>154</v>
      </c>
      <c r="C135" s="38">
        <v>0</v>
      </c>
    </row>
    <row r="136" spans="1:3" s="11" customFormat="1" ht="22.5" customHeight="1">
      <c r="A136" s="2"/>
      <c r="B136" s="2" t="s">
        <v>155</v>
      </c>
      <c r="C136" s="36">
        <v>2178.06</v>
      </c>
    </row>
    <row r="137" spans="1:3" s="11" customFormat="1" ht="31.2">
      <c r="A137" s="2"/>
      <c r="B137" s="13" t="s">
        <v>156</v>
      </c>
      <c r="C137" s="36"/>
    </row>
    <row r="138" spans="1:3" s="11" customFormat="1" ht="15">
      <c r="A138" s="4" t="s">
        <v>89</v>
      </c>
      <c r="B138" s="2" t="s">
        <v>157</v>
      </c>
      <c r="C138" s="36">
        <v>300.04000000000002</v>
      </c>
    </row>
    <row r="139" spans="1:3" s="11" customFormat="1" ht="15">
      <c r="A139" s="4" t="s">
        <v>112</v>
      </c>
      <c r="B139" s="2" t="s">
        <v>115</v>
      </c>
      <c r="C139" s="36">
        <v>184.4</v>
      </c>
    </row>
    <row r="140" spans="1:3" s="11" customFormat="1" ht="15">
      <c r="A140" s="4" t="s">
        <v>114</v>
      </c>
      <c r="B140" s="2" t="s">
        <v>158</v>
      </c>
      <c r="C140" s="36">
        <v>577.75</v>
      </c>
    </row>
    <row r="141" spans="1:3" s="11" customFormat="1" ht="31.2">
      <c r="A141" s="4"/>
      <c r="B141" s="13" t="s">
        <v>159</v>
      </c>
      <c r="C141" s="36"/>
    </row>
    <row r="142" spans="1:3" s="11" customFormat="1" ht="15">
      <c r="A142" s="4" t="s">
        <v>89</v>
      </c>
      <c r="B142" s="2" t="s">
        <v>160</v>
      </c>
      <c r="C142" s="36">
        <v>2178.06</v>
      </c>
    </row>
    <row r="143" spans="1:3" s="11" customFormat="1" ht="15">
      <c r="A143" s="4" t="s">
        <v>112</v>
      </c>
      <c r="B143" s="2" t="s">
        <v>157</v>
      </c>
      <c r="C143" s="36">
        <v>300.04000000000002</v>
      </c>
    </row>
    <row r="144" spans="1:3" s="11" customFormat="1" ht="15">
      <c r="A144" s="4" t="s">
        <v>114</v>
      </c>
      <c r="B144" s="2" t="s">
        <v>161</v>
      </c>
      <c r="C144" s="36">
        <v>577.75</v>
      </c>
    </row>
    <row r="145" spans="1:3" s="11" customFormat="1" ht="15">
      <c r="A145" s="4" t="s">
        <v>116</v>
      </c>
      <c r="B145" s="2" t="s">
        <v>162</v>
      </c>
      <c r="C145" s="36">
        <v>272.56</v>
      </c>
    </row>
    <row r="146" spans="1:3" s="11" customFormat="1" ht="15">
      <c r="A146" s="4" t="s">
        <v>118</v>
      </c>
      <c r="B146" s="2" t="s">
        <v>163</v>
      </c>
      <c r="C146" s="36">
        <v>184.4</v>
      </c>
    </row>
    <row r="147" spans="1:3" s="11" customFormat="1" ht="15">
      <c r="A147" s="4" t="s">
        <v>128</v>
      </c>
      <c r="B147" s="2" t="s">
        <v>164</v>
      </c>
      <c r="C147" s="36">
        <v>184.4</v>
      </c>
    </row>
    <row r="148" spans="1:3" s="11" customFormat="1" ht="15">
      <c r="A148" s="4" t="s">
        <v>130</v>
      </c>
      <c r="B148" s="20" t="s">
        <v>119</v>
      </c>
      <c r="C148" s="36">
        <v>101.13</v>
      </c>
    </row>
    <row r="149" spans="1:3" s="11" customFormat="1" ht="15">
      <c r="A149" s="4" t="s">
        <v>89</v>
      </c>
      <c r="B149" s="2" t="s">
        <v>165</v>
      </c>
      <c r="C149" s="36">
        <v>918.01</v>
      </c>
    </row>
    <row r="150" spans="1:3" s="11" customFormat="1" ht="15">
      <c r="A150" s="4" t="s">
        <v>112</v>
      </c>
      <c r="B150" s="2" t="s">
        <v>166</v>
      </c>
      <c r="C150" s="36">
        <v>20.225999999999999</v>
      </c>
    </row>
    <row r="151" spans="1:3" s="11" customFormat="1" ht="30">
      <c r="A151" s="4"/>
      <c r="B151" s="2" t="s">
        <v>167</v>
      </c>
      <c r="C151" s="36">
        <v>2050.902</v>
      </c>
    </row>
    <row r="152" spans="1:3" s="11" customFormat="1" ht="15">
      <c r="A152" s="4"/>
      <c r="B152" s="2" t="s">
        <v>168</v>
      </c>
      <c r="C152" s="36">
        <v>995.22</v>
      </c>
    </row>
    <row r="153" spans="1:3" s="11" customFormat="1" ht="30">
      <c r="A153" s="4"/>
      <c r="B153" s="2" t="s">
        <v>169</v>
      </c>
      <c r="C153" s="36">
        <v>390.64800000000002</v>
      </c>
    </row>
    <row r="154" spans="1:3" s="11" customFormat="1" ht="15">
      <c r="A154" s="4"/>
      <c r="B154" s="2" t="s">
        <v>170</v>
      </c>
      <c r="C154" s="36">
        <v>663.48</v>
      </c>
    </row>
    <row r="155" spans="1:3" s="11" customFormat="1">
      <c r="A155" s="43" t="s">
        <v>271</v>
      </c>
      <c r="B155" s="13" t="s">
        <v>243</v>
      </c>
      <c r="C155" s="36"/>
    </row>
    <row r="156" spans="1:3" s="11" customFormat="1" ht="15">
      <c r="A156" s="12"/>
      <c r="B156" s="2" t="s">
        <v>171</v>
      </c>
      <c r="C156" s="36">
        <v>86.1</v>
      </c>
    </row>
    <row r="157" spans="1:3" s="11" customFormat="1" ht="15">
      <c r="A157" s="12"/>
      <c r="B157" s="2" t="s">
        <v>172</v>
      </c>
      <c r="C157" s="36">
        <v>64.73</v>
      </c>
    </row>
    <row r="158" spans="1:3" s="11" customFormat="1" ht="15">
      <c r="A158" s="12"/>
      <c r="B158" s="2" t="s">
        <v>173</v>
      </c>
      <c r="C158" s="36">
        <v>84.011400000000009</v>
      </c>
    </row>
    <row r="159" spans="1:3" s="11" customFormat="1" ht="30">
      <c r="A159" s="12"/>
      <c r="B159" s="2" t="s">
        <v>174</v>
      </c>
      <c r="C159" s="36">
        <v>7165.0487999999996</v>
      </c>
    </row>
    <row r="160" spans="1:3" s="11" customFormat="1" ht="15">
      <c r="A160" s="12"/>
      <c r="B160" s="2" t="s">
        <v>175</v>
      </c>
      <c r="C160" s="36">
        <v>0</v>
      </c>
    </row>
    <row r="161" spans="1:3" s="11" customFormat="1" ht="15">
      <c r="A161" s="12"/>
      <c r="B161" s="2" t="s">
        <v>176</v>
      </c>
      <c r="C161" s="36">
        <v>0</v>
      </c>
    </row>
    <row r="162" spans="1:3" s="11" customFormat="1" ht="30">
      <c r="A162" s="12"/>
      <c r="B162" s="2" t="s">
        <v>177</v>
      </c>
      <c r="C162" s="36">
        <v>4358.3409999999994</v>
      </c>
    </row>
    <row r="163" spans="1:3" s="11" customFormat="1" ht="15">
      <c r="A163" s="12"/>
      <c r="B163" s="2" t="s">
        <v>178</v>
      </c>
      <c r="C163" s="36">
        <v>172.2</v>
      </c>
    </row>
    <row r="164" spans="1:3" s="11" customFormat="1" ht="15">
      <c r="A164" s="12"/>
      <c r="B164" s="2" t="s">
        <v>175</v>
      </c>
      <c r="C164" s="36">
        <v>0</v>
      </c>
    </row>
    <row r="165" spans="1:3" s="11" customFormat="1" ht="15">
      <c r="A165" s="12"/>
      <c r="B165" s="2" t="s">
        <v>179</v>
      </c>
      <c r="C165" s="36">
        <v>0</v>
      </c>
    </row>
    <row r="166" spans="1:3" s="11" customFormat="1" ht="30">
      <c r="A166" s="12"/>
      <c r="B166" s="2" t="s">
        <v>180</v>
      </c>
      <c r="C166" s="36">
        <v>528.48</v>
      </c>
    </row>
    <row r="167" spans="1:3" s="11" customFormat="1" ht="30">
      <c r="A167" s="12"/>
      <c r="B167" s="2" t="s">
        <v>181</v>
      </c>
      <c r="C167" s="36">
        <v>4168.3459999999995</v>
      </c>
    </row>
    <row r="168" spans="1:3" s="11" customFormat="1" ht="30">
      <c r="A168" s="12"/>
      <c r="B168" s="2" t="s">
        <v>182</v>
      </c>
      <c r="C168" s="36">
        <v>355.93799999999999</v>
      </c>
    </row>
    <row r="169" spans="1:3" s="11" customFormat="1" ht="15">
      <c r="A169" s="12"/>
      <c r="B169" s="21" t="s">
        <v>183</v>
      </c>
      <c r="C169" s="36">
        <v>0</v>
      </c>
    </row>
    <row r="170" spans="1:3" s="11" customFormat="1" ht="15">
      <c r="A170" s="12"/>
      <c r="B170" s="21" t="s">
        <v>184</v>
      </c>
      <c r="C170" s="36">
        <v>808.94999999999993</v>
      </c>
    </row>
    <row r="171" spans="1:3" s="11" customFormat="1" ht="15">
      <c r="A171" s="12"/>
      <c r="B171" s="21" t="s">
        <v>185</v>
      </c>
      <c r="C171" s="36">
        <v>88.08</v>
      </c>
    </row>
    <row r="172" spans="1:3" s="11" customFormat="1" ht="15">
      <c r="A172" s="12"/>
      <c r="B172" s="21" t="s">
        <v>186</v>
      </c>
      <c r="C172" s="36">
        <v>1995.3600000000001</v>
      </c>
    </row>
    <row r="173" spans="1:3" s="11" customFormat="1" ht="30">
      <c r="A173" s="12"/>
      <c r="B173" s="2" t="s">
        <v>187</v>
      </c>
      <c r="C173" s="36">
        <v>264.45</v>
      </c>
    </row>
    <row r="174" spans="1:3" s="11" customFormat="1" ht="30">
      <c r="A174" s="12"/>
      <c r="B174" s="2" t="s">
        <v>188</v>
      </c>
      <c r="C174" s="36">
        <v>325.12799999999999</v>
      </c>
    </row>
    <row r="175" spans="1:3" s="11" customFormat="1" ht="30">
      <c r="A175" s="12"/>
      <c r="B175" s="2" t="s">
        <v>189</v>
      </c>
      <c r="C175" s="36">
        <v>110.614</v>
      </c>
    </row>
    <row r="176" spans="1:3" s="11" customFormat="1" ht="15">
      <c r="A176" s="12"/>
      <c r="B176" s="2" t="s">
        <v>190</v>
      </c>
      <c r="C176" s="36">
        <v>0</v>
      </c>
    </row>
    <row r="177" spans="1:3" s="11" customFormat="1" ht="15">
      <c r="A177" s="12"/>
      <c r="B177" s="2" t="s">
        <v>191</v>
      </c>
      <c r="C177" s="36">
        <v>291.22199999999998</v>
      </c>
    </row>
    <row r="178" spans="1:3" s="11" customFormat="1" ht="31.2">
      <c r="A178" s="12"/>
      <c r="B178" s="2" t="s">
        <v>235</v>
      </c>
      <c r="C178" s="36">
        <v>97.972400000000007</v>
      </c>
    </row>
    <row r="179" spans="1:3" s="11" customFormat="1" ht="15">
      <c r="A179" s="12"/>
      <c r="B179" s="2" t="s">
        <v>192</v>
      </c>
      <c r="C179" s="36">
        <v>912.74399999999991</v>
      </c>
    </row>
    <row r="180" spans="1:3" s="11" customFormat="1" ht="21.75" customHeight="1">
      <c r="A180" s="12"/>
      <c r="B180" s="13" t="s">
        <v>193</v>
      </c>
      <c r="C180" s="36">
        <v>504.35</v>
      </c>
    </row>
    <row r="181" spans="1:3" s="11" customFormat="1" ht="30">
      <c r="A181" s="12"/>
      <c r="B181" s="2" t="s">
        <v>194</v>
      </c>
      <c r="C181" s="36">
        <v>63.208000000000006</v>
      </c>
    </row>
    <row r="182" spans="1:3" s="11" customFormat="1" ht="30">
      <c r="A182" s="12"/>
      <c r="B182" s="2" t="s">
        <v>195</v>
      </c>
      <c r="C182" s="36">
        <v>2270.9261000000001</v>
      </c>
    </row>
    <row r="183" spans="1:3" s="11" customFormat="1" ht="15">
      <c r="A183" s="12"/>
      <c r="B183" s="2" t="s">
        <v>196</v>
      </c>
      <c r="C183" s="36">
        <v>79.010000000000005</v>
      </c>
    </row>
    <row r="184" spans="1:3" s="11" customFormat="1" ht="30">
      <c r="A184" s="12"/>
      <c r="B184" s="2" t="s">
        <v>197</v>
      </c>
      <c r="C184" s="36">
        <v>510.40459999999996</v>
      </c>
    </row>
    <row r="185" spans="1:3" s="11" customFormat="1" ht="30">
      <c r="A185" s="12"/>
      <c r="B185" s="2" t="s">
        <v>198</v>
      </c>
      <c r="C185" s="36">
        <v>165.92100000000002</v>
      </c>
    </row>
    <row r="186" spans="1:3" s="11" customFormat="1" ht="30">
      <c r="A186" s="12"/>
      <c r="B186" s="2" t="s">
        <v>199</v>
      </c>
      <c r="C186" s="36">
        <v>74.269400000000005</v>
      </c>
    </row>
    <row r="187" spans="1:3" s="11" customFormat="1" ht="30">
      <c r="A187" s="12"/>
      <c r="B187" s="2" t="s">
        <v>200</v>
      </c>
      <c r="C187" s="36">
        <v>188.0438</v>
      </c>
    </row>
    <row r="188" spans="1:3" s="11" customFormat="1" ht="15">
      <c r="A188" s="12"/>
      <c r="B188" s="2" t="s">
        <v>201</v>
      </c>
      <c r="C188" s="36">
        <v>0</v>
      </c>
    </row>
    <row r="189" spans="1:3" s="11" customFormat="1" ht="15">
      <c r="A189" s="12"/>
      <c r="B189" s="2" t="s">
        <v>202</v>
      </c>
      <c r="C189" s="36">
        <v>88.08</v>
      </c>
    </row>
    <row r="190" spans="1:3" s="11" customFormat="1" ht="15">
      <c r="A190" s="12"/>
      <c r="B190" s="2" t="s">
        <v>203</v>
      </c>
      <c r="C190" s="36">
        <v>266.56</v>
      </c>
    </row>
    <row r="191" spans="1:3" s="11" customFormat="1" ht="15">
      <c r="A191" s="12"/>
      <c r="B191" s="2" t="s">
        <v>204</v>
      </c>
      <c r="C191" s="36">
        <v>86.1</v>
      </c>
    </row>
    <row r="192" spans="1:3" s="11" customFormat="1" ht="15">
      <c r="A192" s="12"/>
      <c r="B192" s="2" t="s">
        <v>205</v>
      </c>
      <c r="C192" s="36">
        <v>44.65</v>
      </c>
    </row>
    <row r="193" spans="1:3" s="11" customFormat="1" ht="15">
      <c r="A193" s="4"/>
      <c r="B193" s="2" t="s">
        <v>206</v>
      </c>
      <c r="C193" s="36">
        <v>1194.8999999999999</v>
      </c>
    </row>
    <row r="194" spans="1:3" s="11" customFormat="1">
      <c r="A194" s="4"/>
      <c r="B194" s="13" t="s">
        <v>207</v>
      </c>
      <c r="C194" s="36">
        <v>0</v>
      </c>
    </row>
    <row r="195" spans="1:3" s="11" customFormat="1" ht="15">
      <c r="A195" s="4" t="s">
        <v>89</v>
      </c>
      <c r="B195" s="2" t="s">
        <v>208</v>
      </c>
      <c r="C195" s="36">
        <v>215.96</v>
      </c>
    </row>
    <row r="196" spans="1:3" s="11" customFormat="1" ht="15">
      <c r="A196" s="4" t="s">
        <v>112</v>
      </c>
      <c r="B196" s="2" t="s">
        <v>209</v>
      </c>
      <c r="C196" s="36">
        <v>141.72</v>
      </c>
    </row>
    <row r="197" spans="1:3" s="11" customFormat="1" ht="15">
      <c r="A197" s="4" t="s">
        <v>114</v>
      </c>
      <c r="B197" s="2" t="s">
        <v>210</v>
      </c>
      <c r="C197" s="36">
        <v>216.58</v>
      </c>
    </row>
    <row r="198" spans="1:3" s="11" customFormat="1" ht="15">
      <c r="A198" s="4" t="s">
        <v>116</v>
      </c>
      <c r="B198" s="2" t="s">
        <v>119</v>
      </c>
      <c r="C198" s="36">
        <v>40.451999999999998</v>
      </c>
    </row>
    <row r="199" spans="1:3" s="11" customFormat="1" ht="15">
      <c r="A199" s="4"/>
      <c r="B199" s="2" t="s">
        <v>211</v>
      </c>
      <c r="C199" s="36">
        <v>25217.5</v>
      </c>
    </row>
    <row r="200" spans="1:3" s="11" customFormat="1" ht="15">
      <c r="A200" s="4"/>
      <c r="B200" s="2" t="s">
        <v>212</v>
      </c>
      <c r="C200" s="36">
        <v>8193</v>
      </c>
    </row>
    <row r="201" spans="1:3" s="11" customFormat="1" ht="15">
      <c r="A201" s="4"/>
      <c r="B201" s="2" t="s">
        <v>213</v>
      </c>
      <c r="C201" s="36">
        <v>0</v>
      </c>
    </row>
    <row r="202" spans="1:3" s="11" customFormat="1" ht="15">
      <c r="A202" s="4"/>
      <c r="B202" s="2" t="s">
        <v>214</v>
      </c>
      <c r="C202" s="36">
        <v>242.685</v>
      </c>
    </row>
    <row r="203" spans="1:3" s="11" customFormat="1" ht="15">
      <c r="A203" s="12"/>
      <c r="B203" s="2" t="s">
        <v>215</v>
      </c>
      <c r="C203" s="36">
        <v>165.477</v>
      </c>
    </row>
    <row r="204" spans="1:3" s="11" customFormat="1" ht="15">
      <c r="A204" s="12"/>
      <c r="B204" s="2" t="s">
        <v>216</v>
      </c>
      <c r="C204" s="36">
        <v>0</v>
      </c>
    </row>
    <row r="205" spans="1:3" s="11" customFormat="1" ht="15">
      <c r="A205" s="12"/>
      <c r="B205" s="2" t="s">
        <v>217</v>
      </c>
      <c r="C205" s="36">
        <v>0</v>
      </c>
    </row>
    <row r="206" spans="1:3" s="11" customFormat="1" ht="15">
      <c r="A206" s="12"/>
      <c r="B206" s="2" t="s">
        <v>218</v>
      </c>
      <c r="C206" s="36">
        <v>458.24400000000003</v>
      </c>
    </row>
    <row r="207" spans="1:3" s="11" customFormat="1" ht="15">
      <c r="A207" s="12"/>
      <c r="B207" s="2" t="s">
        <v>219</v>
      </c>
      <c r="C207" s="36">
        <v>258.92</v>
      </c>
    </row>
    <row r="208" spans="1:3" s="11" customFormat="1" ht="15">
      <c r="A208" s="12"/>
      <c r="B208" s="2" t="s">
        <v>220</v>
      </c>
      <c r="C208" s="36">
        <v>226.96</v>
      </c>
    </row>
    <row r="209" spans="1:6" s="11" customFormat="1" ht="15">
      <c r="A209" s="12"/>
      <c r="B209" s="2" t="s">
        <v>221</v>
      </c>
      <c r="C209" s="39">
        <v>379.36</v>
      </c>
    </row>
    <row r="210" spans="1:6" s="11" customFormat="1" ht="15">
      <c r="A210" s="12"/>
      <c r="B210" s="2" t="s">
        <v>222</v>
      </c>
      <c r="C210" s="36">
        <v>732.58</v>
      </c>
    </row>
    <row r="211" spans="1:6" s="11" customFormat="1" ht="30">
      <c r="A211" s="12"/>
      <c r="B211" s="2" t="s">
        <v>223</v>
      </c>
      <c r="C211" s="36">
        <v>0</v>
      </c>
    </row>
    <row r="212" spans="1:6" s="11" customFormat="1" ht="15">
      <c r="A212" s="12"/>
      <c r="B212" s="2" t="s">
        <v>224</v>
      </c>
      <c r="C212" s="36">
        <v>343.68300000000005</v>
      </c>
    </row>
    <row r="213" spans="1:6" s="11" customFormat="1" ht="15">
      <c r="A213" s="12"/>
      <c r="B213" s="2" t="s">
        <v>225</v>
      </c>
      <c r="C213" s="36">
        <v>509.16000000000008</v>
      </c>
    </row>
    <row r="214" spans="1:6" s="11" customFormat="1" ht="19.5" customHeight="1">
      <c r="A214" s="12"/>
      <c r="B214" s="2" t="s">
        <v>226</v>
      </c>
      <c r="C214" s="36">
        <v>42.552</v>
      </c>
    </row>
    <row r="215" spans="1:6" s="11" customFormat="1">
      <c r="A215" s="18"/>
      <c r="B215" s="13" t="s">
        <v>273</v>
      </c>
      <c r="C215" s="34">
        <f>SUM(C72:C214)</f>
        <v>141278.50649999996</v>
      </c>
    </row>
    <row r="216" spans="1:6" s="11" customFormat="1">
      <c r="A216" s="12">
        <v>11</v>
      </c>
      <c r="B216" s="13" t="s">
        <v>228</v>
      </c>
      <c r="C216" s="34">
        <v>674135.28</v>
      </c>
    </row>
    <row r="217" spans="1:6" s="11" customFormat="1" ht="16.2" thickBot="1">
      <c r="A217" s="22">
        <v>12</v>
      </c>
      <c r="B217" s="23" t="s">
        <v>229</v>
      </c>
      <c r="C217" s="40">
        <f>C216+C215+C69+C59+C60+C61+C56+C49+C39+C25+C17</f>
        <v>4138977.0241999999</v>
      </c>
    </row>
    <row r="218" spans="1:6" s="31" customFormat="1" ht="13.8">
      <c r="A218" s="26"/>
      <c r="B218" s="27" t="s">
        <v>237</v>
      </c>
      <c r="C218" s="28">
        <v>4196963.1100000003</v>
      </c>
      <c r="D218" s="29"/>
      <c r="E218" s="30"/>
      <c r="F218" s="30"/>
    </row>
    <row r="219" spans="1:6" s="1" customFormat="1" ht="13.8">
      <c r="A219" s="26"/>
      <c r="B219" s="27" t="s">
        <v>238</v>
      </c>
      <c r="C219" s="28">
        <v>4156529.65</v>
      </c>
      <c r="D219" s="32"/>
      <c r="E219" s="32"/>
      <c r="F219" s="32"/>
    </row>
    <row r="220" spans="1:6" s="1" customFormat="1" ht="13.8">
      <c r="A220" s="26"/>
      <c r="B220" s="27" t="s">
        <v>239</v>
      </c>
      <c r="C220" s="28">
        <v>12596.76</v>
      </c>
      <c r="D220" s="32"/>
      <c r="E220" s="32"/>
      <c r="F220" s="32"/>
    </row>
    <row r="221" spans="1:6" s="1" customFormat="1" ht="13.8">
      <c r="A221" s="26"/>
      <c r="B221" s="27" t="s">
        <v>240</v>
      </c>
      <c r="C221" s="28">
        <v>12596.76</v>
      </c>
      <c r="D221" s="32"/>
      <c r="E221" s="32"/>
      <c r="F221" s="32"/>
    </row>
    <row r="222" spans="1:6" s="1" customFormat="1" ht="13.8">
      <c r="A222" s="26"/>
      <c r="B222" s="27" t="s">
        <v>242</v>
      </c>
      <c r="C222" s="33">
        <f>C219+C221-C217</f>
        <v>30149.385799999814</v>
      </c>
      <c r="D222" s="30"/>
      <c r="E222" s="30"/>
      <c r="F222" s="30"/>
    </row>
    <row r="223" spans="1:6" s="1" customFormat="1" ht="13.8">
      <c r="A223" s="26"/>
      <c r="B223" s="27" t="s">
        <v>241</v>
      </c>
      <c r="C223" s="33">
        <f>C222+C5</f>
        <v>-629366.73214666673</v>
      </c>
      <c r="D223" s="30"/>
      <c r="E223" s="30"/>
      <c r="F223" s="30"/>
    </row>
  </sheetData>
  <mergeCells count="3">
    <mergeCell ref="A1:B1"/>
    <mergeCell ref="A2:B2"/>
    <mergeCell ref="A3:B3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2021-01-13T02:01:11Z</dcterms:created>
  <dcterms:modified xsi:type="dcterms:W3CDTF">2021-03-22T09:30:33Z</dcterms:modified>
</cp:coreProperties>
</file>