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8" i="1"/>
  <c r="C235"/>
  <c r="C237"/>
  <c r="C243"/>
  <c r="C244"/>
  <c r="C65"/>
  <c r="C56"/>
  <c r="C53"/>
  <c r="C46"/>
  <c r="C38"/>
  <c r="C26"/>
</calcChain>
</file>

<file path=xl/sharedStrings.xml><?xml version="1.0" encoding="utf-8"?>
<sst xmlns="http://schemas.openxmlformats.org/spreadsheetml/2006/main" count="338" uniqueCount="289">
  <si>
    <t>г</t>
  </si>
  <si>
    <t>д</t>
  </si>
  <si>
    <t>е</t>
  </si>
  <si>
    <t>ж</t>
  </si>
  <si>
    <t>з</t>
  </si>
  <si>
    <t>и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</si>
  <si>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</si>
  <si>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</si>
  <si>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</si>
  <si>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</si>
  <si>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</si>
  <si>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</si>
  <si>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</si>
  <si>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</si>
  <si>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</si>
  <si>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Влажная протирка и дезинфекция стен, дверей, оконных  решеток, отопит.приборов, почтовых ящиков, лифтов</t>
  </si>
  <si>
    <t>Очистка кровель от мусора</t>
  </si>
  <si>
    <t>Удаление с крыш снега и наледи (сбивание сосулей)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</si>
  <si>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</si>
  <si>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</si>
  <si>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</si>
  <si>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</si>
  <si>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</si>
  <si>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</si>
  <si>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</si>
  <si>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</si>
  <si>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</si>
  <si>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</si>
  <si>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</si>
  <si>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</si>
  <si>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</si>
  <si>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</si>
  <si>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</si>
  <si>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</si>
  <si>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</si>
  <si>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</si>
  <si>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</si>
  <si>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</si>
  <si>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</si>
  <si>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при снегопаде (более 2-х см)</t>
  </si>
  <si>
    <t>Подметание снега  без снегопада (менее 2-х см)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</si>
  <si>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</si>
  <si>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</si>
  <si>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</si>
  <si>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</si>
  <si>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</si>
  <si>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</si>
  <si>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</si>
  <si>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</si>
  <si>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</si>
  <si>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</si>
  <si>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</si>
  <si>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4.1.</t>
  </si>
  <si>
    <t>Проведение технических осмотров и устранение незначительных неисправностей систем вентиляции и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</si>
  <si>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</si>
  <si>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</si>
  <si>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</si>
  <si>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</si>
  <si>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</si>
  <si>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</si>
  <si>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</si>
  <si>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</si>
  <si>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</si>
  <si>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</si>
  <si>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</si>
  <si>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</si>
  <si>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</si>
  <si>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</si>
  <si>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Дезинсекция+ транспорт ООО "Дезифекция"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</si>
  <si>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</si>
  <si>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</si>
  <si>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</si>
  <si>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</si>
  <si>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</si>
  <si>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9.1.</t>
  </si>
  <si>
    <t>замена автоматического выключателя 16А</t>
  </si>
  <si>
    <t>восстановление схемы освещения шахты и машинного отделения лифта (7 подъезд):</t>
  </si>
  <si>
    <t>а</t>
  </si>
  <si>
    <t>устройство кабеля АВВГ Т2*2,5</t>
  </si>
  <si>
    <t>б</t>
  </si>
  <si>
    <t>устройство стяжки проводов</t>
  </si>
  <si>
    <t>в</t>
  </si>
  <si>
    <t>устройство сжима</t>
  </si>
  <si>
    <t>восстановление схемы освещения квартиры № 147:</t>
  </si>
  <si>
    <t>устройство провода ПВ1 1*2,5</t>
  </si>
  <si>
    <t>устройство провода ПВ 2*1,5</t>
  </si>
  <si>
    <t>замена автоматического выключателя 25А (кв.246)</t>
  </si>
  <si>
    <t>замена автоматического выключателя 16А (кв.246)</t>
  </si>
  <si>
    <t>замена автоматического выключателя 16А (кв.№ 211)</t>
  </si>
  <si>
    <t>9.2.</t>
  </si>
  <si>
    <t>устранение засора канализационного коллектора Ду 100 мм (з подъезд)</t>
  </si>
  <si>
    <t>устранение засора канализационного коллектора Ду 100мм (5 подъезд)</t>
  </si>
  <si>
    <t>установка хомута на магистрали ХВС (2 подъезд)</t>
  </si>
  <si>
    <t>замена участка канализационного коллектора Ду 100 мм (5 подъезд):</t>
  </si>
  <si>
    <t>смена участка канализационной трубы Ду 110 мм</t>
  </si>
  <si>
    <t>смена переходной манжеты 123*110</t>
  </si>
  <si>
    <t>установка перехода канализационного на чугун Ду 110 *124 + манжета</t>
  </si>
  <si>
    <t>установка компенсационного патрубка Ду 110 мм</t>
  </si>
  <si>
    <t>герметизация примыканий силиконовым герметиком</t>
  </si>
  <si>
    <t>ершение канализационного стояка Ду 50 мм (стояк кв.№4)</t>
  </si>
  <si>
    <t>замена участка канализационного стояка Ду 50 мм (стояк кв.4, подвал):</t>
  </si>
  <si>
    <t>устройство канализационной трубы Ду 50мм</t>
  </si>
  <si>
    <t>установка переходной манжеты 50*73мм</t>
  </si>
  <si>
    <t>устройство канализационного перехода на чугун Ду 50*75+ манжета</t>
  </si>
  <si>
    <t>установка хомута на магистрали ХВС (6 подъезд)</t>
  </si>
  <si>
    <t>замена вводного вентиля ХВС (кв.152):</t>
  </si>
  <si>
    <t>смена крана шарового Ду 15 мм</t>
  </si>
  <si>
    <t>замена сборки ХВС (кв.152):</t>
  </si>
  <si>
    <t>установка муфты для нержавейки Ду 15*1/2"</t>
  </si>
  <si>
    <t>устройство трубы гофрированной нержавеющей термообработанной HFP-15A Lavita</t>
  </si>
  <si>
    <t>установка фильтра грубой очистки латунь Ду 15 мм</t>
  </si>
  <si>
    <t>устранение засора канализационного коллектора Ду 100 мм (3 подъезд)</t>
  </si>
  <si>
    <t>демонтаж радиатора (кв.87)</t>
  </si>
  <si>
    <t>смена участка трубы ВГП Ду 15мм (кв.87)</t>
  </si>
  <si>
    <t>сварочные работы (кв.87)</t>
  </si>
  <si>
    <t>устранение засора канализационного коллектора Ду 100мм(3 подъезд)</t>
  </si>
  <si>
    <t>установка хомута на магистрали ХВС (3 подъезд)</t>
  </si>
  <si>
    <t>устранение засора канализационного стояка Ду 50 мм (кв.№119)</t>
  </si>
  <si>
    <t>замена участка стояка канализации Ду 50мм (подвал, стояк квартиры №119):</t>
  </si>
  <si>
    <t>установка перехода канализационного на чугун Ду 50*75мм+манжета</t>
  </si>
  <si>
    <t>установка отвода канализационного Ду 50мм*45</t>
  </si>
  <si>
    <t>смена участка канализационной трубы Ду 50 мм</t>
  </si>
  <si>
    <t>установка манжеты переходной 73*50мм</t>
  </si>
  <si>
    <t>замена участка стояка ХВС Ду 25 мм (кв.115,119)</t>
  </si>
  <si>
    <t>сварочные работы</t>
  </si>
  <si>
    <t>установка хомута на стояке ХВС (кв.№46)</t>
  </si>
  <si>
    <t>установка хомута на стояке ХВС ( 4 подъезда)</t>
  </si>
  <si>
    <t>замена сбросного вентиля Ду 15 мм на стояке ХВС (стояк кв.№ 19)</t>
  </si>
  <si>
    <t>герметизация примыканий силиконовым герметиком (кв.№19)</t>
  </si>
  <si>
    <t>замена вводного вентиля Ду 15 мм на ХВС (кв.167)</t>
  </si>
  <si>
    <t>герметизация примыканий силиконовым герметиком (кв.№167)</t>
  </si>
  <si>
    <t>устранение засора канализационного стояка Ду 50 мм (кв.№ 215)</t>
  </si>
  <si>
    <t>устранение засора канализационного выпуска Ду 100мм (7 подъезд)</t>
  </si>
  <si>
    <t>замена участка стояка канализации Ду 50 мм (кв.№ 107):</t>
  </si>
  <si>
    <t>установка компенсационного патрубка Ду 50 мм</t>
  </si>
  <si>
    <t>установка канализационной трубы Ду 50мм</t>
  </si>
  <si>
    <t>установка манжеты переходной 50*73</t>
  </si>
  <si>
    <t>ершение канализационного стояка Ду 50 мм (чердак-подвал, стояк кв.№107)</t>
  </si>
  <si>
    <t>устранение засора канализационного стояка Ду 100 мм (стояк кв.№144)</t>
  </si>
  <si>
    <t>замена участка стояка ГВС Ду 20 мм (кв.№ 243)</t>
  </si>
  <si>
    <t>устранение засора канализационного стояка Ду 50 мм (кв.№84)</t>
  </si>
  <si>
    <t>установка хомута на стояке ХВС (кв.123)</t>
  </si>
  <si>
    <t>замена участка трубопровода ХВС Ду 15 мм (кв.159)</t>
  </si>
  <si>
    <t>сварочные работы (кв.159)</t>
  </si>
  <si>
    <t>устранение засора канализационного стояка Ду 50 мм (кв.215,219)</t>
  </si>
  <si>
    <t>установка хомута на магистрали ХВС (1 подъезд)</t>
  </si>
  <si>
    <t>замена вводного вентиля (кран шаровый Giacomini Ду 15 мм)ХВС (кв.139)</t>
  </si>
  <si>
    <t>замена сбросного вентиля на стояке ГВС Ду 15 мм (ст.кв.№28)</t>
  </si>
  <si>
    <t>герметизация примыканий силиконовым герметиком (кв.№28)</t>
  </si>
  <si>
    <t>замена участка стояка ХВС Ду 25 мм (кв.197,201)</t>
  </si>
  <si>
    <t>сварочные работы (кв.197,201)</t>
  </si>
  <si>
    <t>замена сбросного вентиля на стояке ХВС Ду 15 мм (ст.кв.197)</t>
  </si>
  <si>
    <t>герметизация примыканий силиконовым герметиком (кв.197)</t>
  </si>
  <si>
    <t>установка хомута на стояке ХВС (кв.12,205)</t>
  </si>
  <si>
    <t>установка клапана балансировочного в обратном трубопроводе ГВС (ИТП №4):</t>
  </si>
  <si>
    <t>установка балансировочного клапана с ручной настройкой Ду 15 мм Valtek</t>
  </si>
  <si>
    <t>установка сгона Ду 15 мм</t>
  </si>
  <si>
    <t>смена контргайки Ду 15 мм</t>
  </si>
  <si>
    <t>смена вентиля Ду 15 мм</t>
  </si>
  <si>
    <t xml:space="preserve">установка крана шарового LD Pride Ду 15 мм </t>
  </si>
  <si>
    <t>замена сбросного вентиля  Ду 15 мм на стояке ХВС (стояки квартир №№10,215)</t>
  </si>
  <si>
    <t>герметизация примыканий силиконовым герметиком (ст.кв.№№10,215)</t>
  </si>
  <si>
    <t>замена участка стояка ХВС Ду 32 мм (кв.№№10,14):</t>
  </si>
  <si>
    <t>смена участка трубы PPRC 32 (PN 20)</t>
  </si>
  <si>
    <t>смена участка трубы PPRC 20 (PN 20)</t>
  </si>
  <si>
    <t>смена тройника PPRC 32*20*32</t>
  </si>
  <si>
    <t>смена разъемной муфты PPRC c BP 32*1"</t>
  </si>
  <si>
    <t>установка резььбы удлиненной Ду 25 мм</t>
  </si>
  <si>
    <t>установка муфты PPRC c HP 20*1/2"</t>
  </si>
  <si>
    <t>установка муфты PPRC c ВP 20*1/2"</t>
  </si>
  <si>
    <t>замена вентиля Ду 25 мм на стояке ХВС (стояк кв.№215 с отжигом)</t>
  </si>
  <si>
    <t>герметизация примыканий силиконовым герметиком (ст.кв.№215)</t>
  </si>
  <si>
    <t>укрепление металлической двери электродами (6п, вход в подвал) с навариванием арматуры - 0,00018т L св.шва-0,2мп</t>
  </si>
  <si>
    <t>смена обналички (1п, там.дв)</t>
  </si>
  <si>
    <t>закрытие окон на лестничной клетке (2п, 6эт)</t>
  </si>
  <si>
    <t>смена притворной планки (1п, т.дв)</t>
  </si>
  <si>
    <t>смена притворной пружины (5п, т.дв)</t>
  </si>
  <si>
    <t>очистка подъездного козырька от снега с перекидыванием в валы толщ.более 50  см (1-7п)</t>
  </si>
  <si>
    <t>закрытие выхода на чердак (1п)</t>
  </si>
  <si>
    <t>смена остекления (7п 9 эт;2п 7эт)</t>
  </si>
  <si>
    <t>сброс снежных наносов толщ.60 см с парапета по периметру здания (2,3,4пп)</t>
  </si>
  <si>
    <t>укрепление притворной планки ( 7п т.дв)</t>
  </si>
  <si>
    <t>укрепление шпингалета (6п т.дв)</t>
  </si>
  <si>
    <t>осмотр чердака нап наличие течи кровли (1-7пп)</t>
  </si>
  <si>
    <t>ремонт оконных рам  - установка обналички (2п 7 эт)</t>
  </si>
  <si>
    <t>установка навесного замка (2,6 пп вход в подвал)</t>
  </si>
  <si>
    <t>осмотр чердака на наличие течи кровли (1-7пп)</t>
  </si>
  <si>
    <t>слив воды в местах протекания кровли (3п)</t>
  </si>
  <si>
    <t>установка винтового замка (3п, выход на кровлю) с хоз.цепью</t>
  </si>
  <si>
    <t>Ремонт полов в квартире 148 после подтопления</t>
  </si>
  <si>
    <t>Ремонт полов в квартире 152 после подтопления</t>
  </si>
  <si>
    <t>Осмотр чердака на наличие течи (1-8пп), слив воды, очистка лотков о наледи(5,6,7пп)</t>
  </si>
  <si>
    <t>Открытие продухов</t>
  </si>
  <si>
    <t xml:space="preserve">осмотр чердака на наличие течи с 1 по 7ппи слив воды </t>
  </si>
  <si>
    <t>переустановка б/у лотка L-4мп 7подъезд</t>
  </si>
  <si>
    <t>открытие и закрытие окон (1,2 пп) для помывки</t>
  </si>
  <si>
    <t>установка скамейки со спинками (3п)</t>
  </si>
  <si>
    <t>осмотр чердака на наличие течей с кровли и слив воды (1-7пп)</t>
  </si>
  <si>
    <t>открытие и закрытие окон в МОП для мытья(3,5 пп)</t>
  </si>
  <si>
    <t>Ремонт межпанельных швов кв.244,15,173,244,</t>
  </si>
  <si>
    <t>ремонт почтового ящика с демонтажом крышки (кв.109)</t>
  </si>
  <si>
    <t>осмотр чердаков на наличие течи с кровли (1-7пп)</t>
  </si>
  <si>
    <t>изготовление и установка лотка над дверью выхода на кровлю 0,4*1,5мп (3 подъезд)</t>
  </si>
  <si>
    <t>укрепление оконной рамы (7 подъезд, 5 этаж)</t>
  </si>
  <si>
    <t>ремонт кровли - наклеивание ленты Nicoband (4 под- 1мп)</t>
  </si>
  <si>
    <t>открытие и закрытие окон в МОП для мытья (4,6,7пп)</t>
  </si>
  <si>
    <t>смена остекления оконной рамы (7п2эт)</t>
  </si>
  <si>
    <t>установка новой скамейки (1 подъезд)</t>
  </si>
  <si>
    <t>изготовление и установка поручня из трубы ВГП Ду 20 мм (1 подъезд, крыльцо)</t>
  </si>
  <si>
    <t>заделка  цементно-песчанным р- ром провала в полу (8 подъезд, тамбур) 0,06*0,06*0,06</t>
  </si>
  <si>
    <t>ремонт межпанельных швов кв. 213</t>
  </si>
  <si>
    <t>осмотр чердаков на наличие течей с кровли (5 подъезд)</t>
  </si>
  <si>
    <t>изготовление и установка лотка из метал.листа 2,0мп *0,4 ( 3 подъезд)</t>
  </si>
  <si>
    <t>установка емкости для сбора воды на чердаке (над квартирой № 106)</t>
  </si>
  <si>
    <t>Ремонт межпанельных швов кв.214,36,35,244,245</t>
  </si>
  <si>
    <t>ремонт колеса  контейнерной тележки (2 подъезд)</t>
  </si>
  <si>
    <t>смена остекления двери тамбура (7 подъезд)</t>
  </si>
  <si>
    <t>установка обналички (7 под, тамбур)</t>
  </si>
  <si>
    <t>установка пружины на тамбурную дверь (2 под)</t>
  </si>
  <si>
    <t>Установка домофонного оборудования на 1,2,3,4,5,6,7пп</t>
  </si>
  <si>
    <t>осмотр чердаков на наличие течей с кровли (1-7 п)со сливом воды (6 подъезд) и очисткой лотка от льда ( 5 подъезд)-5мп</t>
  </si>
  <si>
    <t>изготовление и установка лотков из металлич.листа  на чердаке (6 подъезд)</t>
  </si>
  <si>
    <t>переустановка лотков на чердаке (6 подъезд)</t>
  </si>
  <si>
    <t>закрытие оконных рам (4 подъезд,м/у 8-9эт)</t>
  </si>
  <si>
    <t>закрытие оконных рам с заменой стекла б/у форточки (5 подъезд)</t>
  </si>
  <si>
    <t>изготовление  и установка информационных досок (крыльцо) (0,73*0,93м)</t>
  </si>
  <si>
    <t>установка информационных досок (1-7пп, лестничная клетка)</t>
  </si>
  <si>
    <t>переустановка проушины на двери выхода на чердак (1 подъезд)</t>
  </si>
  <si>
    <t>фиксация пластикового уголка на откосе оконного блока (1 подъезд м/у 3-4 эт)клеем для ПХВ "Cosmofen"</t>
  </si>
  <si>
    <t>осмотр чердаков на наличие течей с кровли (1-7 п)со сливом воды (5-7 подъезд)</t>
  </si>
  <si>
    <t>замена входных дверей (1,2,3,4,5,6,7 пп)</t>
  </si>
  <si>
    <t>Управление многоквартирным домом</t>
  </si>
  <si>
    <t xml:space="preserve">   Сумма затрат по дому   :</t>
  </si>
  <si>
    <t>по управлению и обслуживанию</t>
  </si>
  <si>
    <t>МКД по ул. Набережная 30</t>
  </si>
  <si>
    <t>1. Содержание помещений общего пользования</t>
  </si>
  <si>
    <t xml:space="preserve">Отчет за 2020 г. </t>
  </si>
  <si>
    <t>Результат на 01.01.2020 г. ("+" экономия, "-" перерасход)</t>
  </si>
  <si>
    <r>
      <t>установка угольника PPRC 20/90</t>
    </r>
    <r>
      <rPr>
        <vertAlign val="superscript"/>
        <sz val="12"/>
        <rFont val="Arial"/>
        <family val="2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</si>
  <si>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</si>
  <si>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</si>
  <si>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>Начислено по нежилым помещениям</t>
  </si>
  <si>
    <t>Оплачено по нежилым помещениям</t>
  </si>
  <si>
    <t>Результат накоплением "+" - экономия "-" - перерасход</t>
  </si>
  <si>
    <t>Результат за 2020 год "+" - экономия "-" - перерасход</t>
  </si>
  <si>
    <t>Уборка мусора с газона в летний период (случайный мусор)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</si>
  <si>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</si>
  <si>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</si>
  <si>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конструктивных элементов (непредвиденные работы)</t>
  </si>
  <si>
    <t xml:space="preserve"> 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</si>
  <si>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</si>
  <si>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</si>
  <si>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</si>
  <si>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</si>
  <si>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</si>
  <si>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</si>
  <si>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</si>
  <si>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</si>
  <si>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</si>
  <si>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4.5.</t>
  </si>
  <si>
    <t>4.6.</t>
  </si>
  <si>
    <t>5.1.</t>
  </si>
  <si>
    <t>5.2.</t>
  </si>
  <si>
    <t>5.3.</t>
  </si>
  <si>
    <t>5.4.</t>
  </si>
  <si>
    <t>5.5.</t>
  </si>
  <si>
    <t>6.1</t>
  </si>
  <si>
    <t>8.</t>
  </si>
  <si>
    <t>9.3.</t>
  </si>
  <si>
    <t>9.4.</t>
  </si>
  <si>
    <t>9.5.</t>
  </si>
  <si>
    <t xml:space="preserve">   4. Подготовка многоквартирного дома к сезонной эксплуатации</t>
  </si>
  <si>
    <t xml:space="preserve">   5. Проведение технических осмотров и мелкий ремонт</t>
  </si>
  <si>
    <t xml:space="preserve">            ИТОГО по п. 6 :</t>
  </si>
  <si>
    <t xml:space="preserve"> 9. Поверка и обслуживание общедомовых приборов учета.</t>
  </si>
  <si>
    <t xml:space="preserve">            ИТОГО по п. 9 :</t>
  </si>
  <si>
    <t xml:space="preserve">  10. Текущий ремонт</t>
  </si>
  <si>
    <t>10.1.</t>
  </si>
  <si>
    <t>10.3.</t>
  </si>
  <si>
    <t>Итого по п.10:</t>
  </si>
  <si>
    <t>1.5.</t>
  </si>
  <si>
    <t>1.6.</t>
  </si>
  <si>
    <t>1.7.</t>
  </si>
  <si>
    <t>1.8.</t>
  </si>
  <si>
    <t>1.9.</t>
  </si>
  <si>
    <t>1.10.</t>
  </si>
  <si>
    <t>Дополнительные средства на текущий ремонт</t>
  </si>
  <si>
    <t>1.11.</t>
  </si>
  <si>
    <t>Замена преобразователя частоты (лифт)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</si>
</sst>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10" fillId="0" borderId="0" xfId="1" applyNumberFormat="1" applyFont="1"/>
    <xf numFmtId="0" fontId="10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3" fillId="0" borderId="1" xfId="2" applyNumberFormat="1" applyFont="1" applyBorder="1" applyAlignment="1">
      <alignment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 wrapText="1"/>
    </xf>
    <xf numFmtId="2" fontId="5" fillId="0" borderId="9" xfId="0" applyNumberFormat="1" applyFont="1" applyFill="1" applyBorder="1" applyAlignment="1">
      <alignment vertical="center" wrapText="1"/>
    </xf>
    <xf numFmtId="16" fontId="6" fillId="0" borderId="10" xfId="0" applyNumberFormat="1" applyFont="1" applyFill="1" applyBorder="1" applyAlignment="1">
      <alignment horizontal="center" vertical="center"/>
    </xf>
    <xf numFmtId="16" fontId="6" fillId="0" borderId="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" fontId="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wrapText="1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44"/>
  <sheetViews>
    <sheetView tabSelected="1" topLeftCell="A223" workbookViewId="0">
      <selection activeCell="C18" sqref="C18"/>
    </sheetView>
  </sheetViews>
  <sheetFormatPr defaultColWidth="9.109375" defaultRowHeight="15.6"/>
  <cols>
    <col min="1" max="1" width="5" style="35" customWidth="1"/>
    <col min="2" max="2" width="82.109375" style="36" customWidth="1"/>
    <col min="3" max="3" width="14.109375" style="35" customWidth="1"/>
    <col min="4" max="201" width="9.109375" style="37"/>
    <col min="202" max="202" width="5" style="37" customWidth="1"/>
    <col min="203" max="203" width="57.5546875" style="37" customWidth="1"/>
    <col min="204" max="221" width="9.33203125" style="37" customWidth="1"/>
    <col min="222" max="249" width="8.88671875" style="37" customWidth="1"/>
    <col min="250" max="16384" width="9.109375" style="37"/>
  </cols>
  <sheetData>
    <row r="1" spans="1:3" s="6" customFormat="1">
      <c r="A1" s="65" t="s">
        <v>236</v>
      </c>
      <c r="B1" s="65"/>
      <c r="C1" s="8"/>
    </row>
    <row r="2" spans="1:3" s="6" customFormat="1">
      <c r="A2" s="65" t="s">
        <v>233</v>
      </c>
      <c r="B2" s="65"/>
      <c r="C2" s="8"/>
    </row>
    <row r="3" spans="1:3" s="6" customFormat="1">
      <c r="A3" s="65" t="s">
        <v>234</v>
      </c>
      <c r="B3" s="65"/>
      <c r="C3" s="8"/>
    </row>
    <row r="4" spans="1:3" s="6" customFormat="1">
      <c r="A4" s="9"/>
      <c r="B4" s="9"/>
      <c r="C4" s="8"/>
    </row>
    <row r="5" spans="1:3" s="7" customFormat="1">
      <c r="A5" s="10"/>
      <c r="B5" s="11" t="s">
        <v>237</v>
      </c>
      <c r="C5" s="12">
        <v>107243.43247333332</v>
      </c>
    </row>
    <row r="6" spans="1:3" s="7" customFormat="1">
      <c r="A6" s="10"/>
      <c r="B6" s="13" t="s">
        <v>235</v>
      </c>
      <c r="C6" s="13"/>
    </row>
    <row r="7" spans="1:3" s="7" customFormat="1">
      <c r="A7" s="56" t="s">
        <v>6</v>
      </c>
      <c r="B7" s="2" t="s">
        <v>7</v>
      </c>
      <c r="C7" s="46">
        <v>82718.266000000003</v>
      </c>
    </row>
    <row r="8" spans="1:3" s="7" customFormat="1">
      <c r="A8" s="56" t="s">
        <v>9</v>
      </c>
      <c r="B8" s="2" t="s">
        <v>8</v>
      </c>
      <c r="C8" s="46">
        <v>129217.70400000004</v>
      </c>
    </row>
    <row r="9" spans="1:3" s="7" customFormat="1">
      <c r="A9" s="56" t="s">
        <v>12</v>
      </c>
      <c r="B9" s="2" t="s">
        <v>10</v>
      </c>
      <c r="C9" s="46">
        <v>51392.640000000007</v>
      </c>
    </row>
    <row r="10" spans="1:3" s="7" customFormat="1">
      <c r="A10" s="56" t="s">
        <v>14</v>
      </c>
      <c r="B10" s="2" t="s">
        <v>11</v>
      </c>
      <c r="C10" s="46">
        <v>151444.65600000002</v>
      </c>
    </row>
    <row r="11" spans="1:3" s="7" customFormat="1" ht="30">
      <c r="A11" s="56" t="s">
        <v>280</v>
      </c>
      <c r="B11" s="2" t="s">
        <v>13</v>
      </c>
      <c r="C11" s="46">
        <v>28373.273000000005</v>
      </c>
    </row>
    <row r="12" spans="1:3" s="7" customFormat="1" ht="33" customHeight="1">
      <c r="A12" s="56" t="s">
        <v>281</v>
      </c>
      <c r="B12" s="5" t="s">
        <v>15</v>
      </c>
      <c r="C12" s="46">
        <v>18769.09</v>
      </c>
    </row>
    <row r="13" spans="1:3" s="7" customFormat="1">
      <c r="A13" s="56" t="s">
        <v>282</v>
      </c>
      <c r="B13" s="2" t="s">
        <v>16</v>
      </c>
      <c r="C13" s="46">
        <v>805.14</v>
      </c>
    </row>
    <row r="14" spans="1:3" s="7" customFormat="1">
      <c r="A14" s="56" t="s">
        <v>283</v>
      </c>
      <c r="B14" s="2" t="s">
        <v>17</v>
      </c>
      <c r="C14" s="46">
        <v>2351.5504999999998</v>
      </c>
    </row>
    <row r="15" spans="1:3" s="7" customFormat="1">
      <c r="A15" s="56" t="s">
        <v>284</v>
      </c>
      <c r="B15" s="2" t="s">
        <v>18</v>
      </c>
      <c r="C15" s="46">
        <v>478800</v>
      </c>
    </row>
    <row r="16" spans="1:3" s="7" customFormat="1">
      <c r="A16" s="56" t="s">
        <v>285</v>
      </c>
      <c r="B16" s="2" t="s">
        <v>19</v>
      </c>
      <c r="C16" s="46">
        <v>19270</v>
      </c>
    </row>
    <row r="17" spans="1:6" s="7" customFormat="1">
      <c r="A17" s="56" t="s">
        <v>287</v>
      </c>
      <c r="B17" s="2" t="s">
        <v>288</v>
      </c>
      <c r="C17" s="46">
        <v>55249</v>
      </c>
    </row>
    <row r="18" spans="1:6" s="7" customFormat="1">
      <c r="A18" s="14"/>
      <c r="B18" s="15" t="s">
        <v>20</v>
      </c>
      <c r="C18" s="47">
        <f>SUM(C7:C17)</f>
        <v>1018391.3195000001</v>
      </c>
    </row>
    <row r="19" spans="1:6" s="7" customFormat="1">
      <c r="A19" s="16"/>
      <c r="B19" s="17" t="s">
        <v>21</v>
      </c>
      <c r="C19" s="48"/>
    </row>
    <row r="20" spans="1:6" s="7" customFormat="1" ht="15">
      <c r="A20" s="14" t="s">
        <v>22</v>
      </c>
      <c r="B20" s="2" t="s">
        <v>23</v>
      </c>
      <c r="C20" s="49">
        <v>24296.16</v>
      </c>
    </row>
    <row r="21" spans="1:6" s="7" customFormat="1" ht="15">
      <c r="A21" s="14" t="s">
        <v>24</v>
      </c>
      <c r="B21" s="2" t="s">
        <v>25</v>
      </c>
      <c r="C21" s="49">
        <v>14493.024000000001</v>
      </c>
    </row>
    <row r="22" spans="1:6" s="7" customFormat="1" ht="15">
      <c r="A22" s="14" t="s">
        <v>26</v>
      </c>
      <c r="B22" s="2" t="s">
        <v>27</v>
      </c>
      <c r="C22" s="49">
        <v>71036.926399999982</v>
      </c>
    </row>
    <row r="23" spans="1:6" s="7" customFormat="1" ht="15">
      <c r="A23" s="14" t="s">
        <v>28</v>
      </c>
      <c r="B23" s="2" t="s">
        <v>29</v>
      </c>
      <c r="C23" s="49">
        <v>2512.44</v>
      </c>
      <c r="E23" s="6"/>
      <c r="F23" s="6"/>
    </row>
    <row r="24" spans="1:6" s="7" customFormat="1" ht="15">
      <c r="A24" s="14" t="s">
        <v>30</v>
      </c>
      <c r="B24" s="2" t="s">
        <v>31</v>
      </c>
      <c r="C24" s="49">
        <v>45452.743000000009</v>
      </c>
      <c r="E24" s="6"/>
      <c r="F24" s="6"/>
    </row>
    <row r="25" spans="1:6" s="7" customFormat="1" ht="15">
      <c r="A25" s="14" t="s">
        <v>32</v>
      </c>
      <c r="B25" s="2" t="s">
        <v>33</v>
      </c>
      <c r="C25" s="49">
        <v>1246.56</v>
      </c>
      <c r="E25" s="6"/>
      <c r="F25" s="6"/>
    </row>
    <row r="26" spans="1:6" s="7" customFormat="1">
      <c r="A26" s="14"/>
      <c r="B26" s="15" t="s">
        <v>34</v>
      </c>
      <c r="C26" s="47">
        <f>SUM(C20:C25)</f>
        <v>159037.85339999999</v>
      </c>
      <c r="E26" s="60"/>
      <c r="F26" s="6"/>
    </row>
    <row r="27" spans="1:6" s="7" customFormat="1">
      <c r="A27" s="18"/>
      <c r="B27" s="19" t="s">
        <v>35</v>
      </c>
      <c r="C27" s="20"/>
      <c r="E27" s="60"/>
      <c r="F27" s="6"/>
    </row>
    <row r="28" spans="1:6" s="7" customFormat="1" ht="15">
      <c r="A28" s="53" t="s">
        <v>249</v>
      </c>
      <c r="B28" s="2" t="s">
        <v>36</v>
      </c>
      <c r="C28" s="46">
        <v>36100.26</v>
      </c>
      <c r="E28" s="60"/>
      <c r="F28" s="6"/>
    </row>
    <row r="29" spans="1:6" s="7" customFormat="1" ht="15">
      <c r="A29" s="54" t="s">
        <v>250</v>
      </c>
      <c r="B29" s="2" t="s">
        <v>37</v>
      </c>
      <c r="C29" s="46">
        <v>6891.4019999999991</v>
      </c>
      <c r="E29" s="60"/>
      <c r="F29" s="6"/>
    </row>
    <row r="30" spans="1:6" s="7" customFormat="1" ht="15">
      <c r="A30" s="54" t="s">
        <v>251</v>
      </c>
      <c r="B30" s="2" t="s">
        <v>245</v>
      </c>
      <c r="C30" s="46">
        <v>20133.432000000001</v>
      </c>
      <c r="E30" s="60"/>
      <c r="F30" s="6"/>
    </row>
    <row r="31" spans="1:6" s="7" customFormat="1" ht="15">
      <c r="A31" s="54" t="s">
        <v>252</v>
      </c>
      <c r="B31" s="2" t="s">
        <v>38</v>
      </c>
      <c r="C31" s="46">
        <v>7629.9999999999991</v>
      </c>
      <c r="E31" s="60"/>
      <c r="F31" s="6"/>
    </row>
    <row r="32" spans="1:6" s="7" customFormat="1" ht="15">
      <c r="A32" s="54" t="s">
        <v>253</v>
      </c>
      <c r="B32" s="2" t="s">
        <v>39</v>
      </c>
      <c r="C32" s="46">
        <v>55381.23000000001</v>
      </c>
      <c r="E32" s="20"/>
      <c r="F32" s="6"/>
    </row>
    <row r="33" spans="1:6" s="7" customFormat="1" ht="15">
      <c r="A33" s="54" t="s">
        <v>254</v>
      </c>
      <c r="B33" s="2" t="s">
        <v>40</v>
      </c>
      <c r="C33" s="46">
        <v>47431.612000000001</v>
      </c>
      <c r="E33" s="20"/>
      <c r="F33" s="6"/>
    </row>
    <row r="34" spans="1:6" s="7" customFormat="1" ht="30">
      <c r="A34" s="22" t="s">
        <v>255</v>
      </c>
      <c r="B34" s="2" t="s">
        <v>41</v>
      </c>
      <c r="C34" s="46">
        <v>5143</v>
      </c>
      <c r="E34" s="20"/>
      <c r="F34" s="6"/>
    </row>
    <row r="35" spans="1:6" s="7" customFormat="1" ht="30">
      <c r="A35" s="22" t="s">
        <v>256</v>
      </c>
      <c r="B35" s="2" t="s">
        <v>42</v>
      </c>
      <c r="C35" s="46">
        <v>1863.68</v>
      </c>
      <c r="E35" s="20"/>
      <c r="F35" s="6"/>
    </row>
    <row r="36" spans="1:6" s="7" customFormat="1" ht="30">
      <c r="A36" s="22" t="s">
        <v>257</v>
      </c>
      <c r="B36" s="2" t="s">
        <v>43</v>
      </c>
      <c r="C36" s="46">
        <v>27897.887999999999</v>
      </c>
      <c r="E36" s="20"/>
      <c r="F36" s="6"/>
    </row>
    <row r="37" spans="1:6" s="7" customFormat="1" ht="15">
      <c r="A37" s="22" t="s">
        <v>258</v>
      </c>
      <c r="B37" s="2" t="s">
        <v>44</v>
      </c>
      <c r="C37" s="46">
        <v>3182.2469999999998</v>
      </c>
      <c r="E37" s="20"/>
      <c r="F37" s="6"/>
    </row>
    <row r="38" spans="1:6" s="7" customFormat="1">
      <c r="A38" s="22"/>
      <c r="B38" s="15" t="s">
        <v>45</v>
      </c>
      <c r="C38" s="47">
        <f>SUM(C28:C37)</f>
        <v>211654.75100000002</v>
      </c>
      <c r="E38" s="20"/>
      <c r="F38" s="6"/>
    </row>
    <row r="39" spans="1:6" s="7" customFormat="1">
      <c r="A39" s="20"/>
      <c r="B39" s="21" t="s">
        <v>271</v>
      </c>
      <c r="C39" s="20"/>
      <c r="E39" s="24"/>
      <c r="F39" s="6"/>
    </row>
    <row r="40" spans="1:6" s="7" customFormat="1" ht="30">
      <c r="A40" s="56" t="s">
        <v>52</v>
      </c>
      <c r="B40" s="2" t="s">
        <v>46</v>
      </c>
      <c r="C40" s="3"/>
      <c r="E40" s="61"/>
      <c r="F40" s="6"/>
    </row>
    <row r="41" spans="1:6" s="7" customFormat="1" ht="15" customHeight="1">
      <c r="A41" s="56" t="s">
        <v>54</v>
      </c>
      <c r="B41" s="2" t="s">
        <v>47</v>
      </c>
      <c r="C41" s="46">
        <v>195564.32</v>
      </c>
      <c r="E41" s="61"/>
      <c r="F41" s="6"/>
    </row>
    <row r="42" spans="1:6" s="7" customFormat="1" ht="13.5" customHeight="1">
      <c r="A42" s="56" t="s">
        <v>56</v>
      </c>
      <c r="B42" s="2" t="s">
        <v>48</v>
      </c>
      <c r="C42" s="46">
        <v>88177.452999999994</v>
      </c>
      <c r="E42" s="61"/>
      <c r="F42" s="6"/>
    </row>
    <row r="43" spans="1:6" s="7" customFormat="1" ht="13.5" customHeight="1">
      <c r="A43" s="56" t="s">
        <v>58</v>
      </c>
      <c r="B43" s="2" t="s">
        <v>49</v>
      </c>
      <c r="C43" s="46">
        <v>3248.9429999999993</v>
      </c>
      <c r="E43" s="61"/>
      <c r="F43" s="6"/>
    </row>
    <row r="44" spans="1:6" s="7" customFormat="1" ht="14.25" customHeight="1">
      <c r="A44" s="56" t="s">
        <v>259</v>
      </c>
      <c r="B44" s="2" t="s">
        <v>50</v>
      </c>
      <c r="C44" s="46">
        <v>46682.180999999997</v>
      </c>
      <c r="E44" s="61"/>
      <c r="F44" s="6"/>
    </row>
    <row r="45" spans="1:6" s="7" customFormat="1" ht="14.25" customHeight="1">
      <c r="A45" s="56" t="s">
        <v>260</v>
      </c>
      <c r="B45" s="2" t="s">
        <v>51</v>
      </c>
      <c r="C45" s="46">
        <v>26312.400000000001</v>
      </c>
      <c r="E45" s="61"/>
      <c r="F45" s="6"/>
    </row>
    <row r="46" spans="1:6" s="7" customFormat="1">
      <c r="A46" s="56"/>
      <c r="B46" s="15" t="s">
        <v>61</v>
      </c>
      <c r="C46" s="47">
        <f>SUM(C40:C45)</f>
        <v>359985.29700000002</v>
      </c>
      <c r="E46" s="61"/>
      <c r="F46" s="6"/>
    </row>
    <row r="47" spans="1:6" s="7" customFormat="1">
      <c r="A47" s="20"/>
      <c r="B47" s="19" t="s">
        <v>272</v>
      </c>
      <c r="C47" s="50"/>
      <c r="E47" s="24"/>
      <c r="F47" s="6"/>
    </row>
    <row r="48" spans="1:6" s="7" customFormat="1" ht="30">
      <c r="A48" s="55" t="s">
        <v>261</v>
      </c>
      <c r="B48" s="2" t="s">
        <v>53</v>
      </c>
      <c r="C48" s="46">
        <v>27362.117999999999</v>
      </c>
      <c r="E48" s="24"/>
      <c r="F48" s="6"/>
    </row>
    <row r="49" spans="1:6" s="7" customFormat="1" ht="30">
      <c r="A49" s="55" t="s">
        <v>262</v>
      </c>
      <c r="B49" s="2" t="s">
        <v>55</v>
      </c>
      <c r="C49" s="46">
        <v>109448.47199999999</v>
      </c>
      <c r="E49" s="24"/>
      <c r="F49" s="6"/>
    </row>
    <row r="50" spans="1:6" s="7" customFormat="1" ht="45">
      <c r="A50" s="55" t="s">
        <v>263</v>
      </c>
      <c r="B50" s="2" t="s">
        <v>57</v>
      </c>
      <c r="C50" s="46">
        <v>54724.235999999997</v>
      </c>
      <c r="E50" s="24"/>
      <c r="F50" s="6"/>
    </row>
    <row r="51" spans="1:6" s="7" customFormat="1" ht="15">
      <c r="A51" s="55" t="s">
        <v>264</v>
      </c>
      <c r="B51" s="2" t="s">
        <v>59</v>
      </c>
      <c r="C51" s="46">
        <v>3484.6</v>
      </c>
      <c r="E51" s="24"/>
      <c r="F51" s="6"/>
    </row>
    <row r="52" spans="1:6" s="7" customFormat="1" ht="30">
      <c r="A52" s="55" t="s">
        <v>265</v>
      </c>
      <c r="B52" s="2" t="s">
        <v>60</v>
      </c>
      <c r="C52" s="46">
        <v>69595.5</v>
      </c>
      <c r="E52" s="24"/>
      <c r="F52" s="6"/>
    </row>
    <row r="53" spans="1:6" s="7" customFormat="1">
      <c r="A53" s="14"/>
      <c r="B53" s="15" t="s">
        <v>64</v>
      </c>
      <c r="C53" s="47">
        <f>SUM(C48:C52)</f>
        <v>264614.92599999998</v>
      </c>
      <c r="E53" s="24"/>
      <c r="F53" s="6"/>
    </row>
    <row r="54" spans="1:6" s="7" customFormat="1" ht="31.2">
      <c r="A54" s="57" t="s">
        <v>65</v>
      </c>
      <c r="B54" s="15" t="s">
        <v>62</v>
      </c>
      <c r="C54" s="46">
        <v>153338.97599999997</v>
      </c>
      <c r="E54" s="24"/>
      <c r="F54" s="6"/>
    </row>
    <row r="55" spans="1:6" s="7" customFormat="1">
      <c r="A55" s="57" t="s">
        <v>266</v>
      </c>
      <c r="B55" s="15" t="s">
        <v>63</v>
      </c>
      <c r="C55" s="46">
        <v>43334.927999999993</v>
      </c>
      <c r="E55" s="24"/>
      <c r="F55" s="6"/>
    </row>
    <row r="56" spans="1:6" s="7" customFormat="1">
      <c r="A56" s="23"/>
      <c r="B56" s="15" t="s">
        <v>273</v>
      </c>
      <c r="C56" s="12">
        <f>SUM(C54:C55)</f>
        <v>196673.90399999995</v>
      </c>
      <c r="E56" s="62"/>
      <c r="F56" s="6"/>
    </row>
    <row r="57" spans="1:6" s="7" customFormat="1">
      <c r="A57" s="57" t="s">
        <v>67</v>
      </c>
      <c r="B57" s="15" t="s">
        <v>66</v>
      </c>
      <c r="C57" s="12">
        <v>7103.1399999999994</v>
      </c>
      <c r="E57" s="62"/>
      <c r="F57" s="6"/>
    </row>
    <row r="58" spans="1:6" s="7" customFormat="1">
      <c r="A58" s="57" t="s">
        <v>267</v>
      </c>
      <c r="B58" s="15" t="s">
        <v>68</v>
      </c>
      <c r="C58" s="12">
        <v>6846.4000000000005</v>
      </c>
      <c r="E58" s="62"/>
      <c r="F58" s="6"/>
    </row>
    <row r="59" spans="1:6" s="7" customFormat="1">
      <c r="A59" s="58"/>
      <c r="B59" s="25" t="s">
        <v>274</v>
      </c>
      <c r="C59" s="24"/>
      <c r="E59" s="62"/>
      <c r="F59" s="6"/>
    </row>
    <row r="60" spans="1:6" s="7" customFormat="1">
      <c r="A60" s="55" t="s">
        <v>74</v>
      </c>
      <c r="B60" s="2" t="s">
        <v>69</v>
      </c>
      <c r="C60" s="5">
        <v>4341.8400000000011</v>
      </c>
      <c r="E60" s="62"/>
      <c r="F60" s="6"/>
    </row>
    <row r="61" spans="1:6" s="7" customFormat="1">
      <c r="A61" s="55" t="s">
        <v>89</v>
      </c>
      <c r="B61" s="2" t="s">
        <v>70</v>
      </c>
      <c r="C61" s="5">
        <v>3272.1599999999994</v>
      </c>
      <c r="E61" s="63"/>
      <c r="F61" s="6"/>
    </row>
    <row r="62" spans="1:6" s="7" customFormat="1" ht="30">
      <c r="A62" s="55" t="s">
        <v>268</v>
      </c>
      <c r="B62" s="2" t="s">
        <v>71</v>
      </c>
      <c r="C62" s="5">
        <v>3185.8799999999992</v>
      </c>
      <c r="E62" s="24"/>
      <c r="F62" s="6"/>
    </row>
    <row r="63" spans="1:6" s="7" customFormat="1" ht="30">
      <c r="A63" s="55" t="s">
        <v>269</v>
      </c>
      <c r="B63" s="2" t="s">
        <v>72</v>
      </c>
      <c r="C63" s="5">
        <v>3185.8799999999992</v>
      </c>
      <c r="E63" s="24"/>
      <c r="F63" s="6"/>
    </row>
    <row r="64" spans="1:6" s="7" customFormat="1" ht="30">
      <c r="A64" s="55" t="s">
        <v>270</v>
      </c>
      <c r="B64" s="2" t="s">
        <v>73</v>
      </c>
      <c r="C64" s="5">
        <v>19115.280000000002</v>
      </c>
      <c r="E64" s="24"/>
      <c r="F64" s="6"/>
    </row>
    <row r="65" spans="1:6" s="7" customFormat="1">
      <c r="A65" s="55"/>
      <c r="B65" s="15" t="s">
        <v>275</v>
      </c>
      <c r="C65" s="27">
        <f>SUM(C60:C64)</f>
        <v>33101.040000000001</v>
      </c>
      <c r="E65" s="24"/>
      <c r="F65" s="6"/>
    </row>
    <row r="66" spans="1:6" s="4" customFormat="1">
      <c r="A66" s="24"/>
      <c r="B66" s="26" t="s">
        <v>276</v>
      </c>
      <c r="C66" s="24"/>
      <c r="E66" s="24"/>
      <c r="F66" s="8"/>
    </row>
    <row r="67" spans="1:6" s="4" customFormat="1">
      <c r="A67" s="59" t="s">
        <v>277</v>
      </c>
      <c r="B67" s="15" t="s">
        <v>246</v>
      </c>
      <c r="C67" s="3"/>
      <c r="E67" s="24"/>
      <c r="F67" s="8"/>
    </row>
    <row r="68" spans="1:6" s="4" customFormat="1" ht="15">
      <c r="A68" s="3"/>
      <c r="B68" s="5" t="s">
        <v>75</v>
      </c>
      <c r="C68" s="46">
        <v>235.25</v>
      </c>
      <c r="E68" s="8"/>
      <c r="F68" s="8"/>
    </row>
    <row r="69" spans="1:6" s="4" customFormat="1" ht="31.2">
      <c r="A69" s="3"/>
      <c r="B69" s="27" t="s">
        <v>76</v>
      </c>
      <c r="C69" s="46">
        <v>0</v>
      </c>
      <c r="E69" s="8"/>
      <c r="F69" s="8"/>
    </row>
    <row r="70" spans="1:6" s="4" customFormat="1" ht="15">
      <c r="A70" s="3" t="s">
        <v>77</v>
      </c>
      <c r="B70" s="5" t="s">
        <v>78</v>
      </c>
      <c r="C70" s="46">
        <v>968.87999999999988</v>
      </c>
      <c r="E70" s="8"/>
      <c r="F70" s="8"/>
    </row>
    <row r="71" spans="1:6" s="4" customFormat="1" ht="15">
      <c r="A71" s="3" t="s">
        <v>79</v>
      </c>
      <c r="B71" s="5" t="s">
        <v>80</v>
      </c>
      <c r="C71" s="46">
        <v>13.5</v>
      </c>
      <c r="E71" s="8"/>
      <c r="F71" s="8"/>
    </row>
    <row r="72" spans="1:6" s="4" customFormat="1" ht="15">
      <c r="A72" s="3" t="s">
        <v>81</v>
      </c>
      <c r="B72" s="5" t="s">
        <v>82</v>
      </c>
      <c r="C72" s="46">
        <v>45</v>
      </c>
      <c r="E72" s="8"/>
      <c r="F72" s="8"/>
    </row>
    <row r="73" spans="1:6" s="4" customFormat="1">
      <c r="A73" s="5"/>
      <c r="B73" s="27" t="s">
        <v>83</v>
      </c>
      <c r="C73" s="46">
        <v>0</v>
      </c>
      <c r="E73" s="8"/>
      <c r="F73" s="8"/>
    </row>
    <row r="74" spans="1:6" s="4" customFormat="1" ht="15">
      <c r="A74" s="3" t="s">
        <v>77</v>
      </c>
      <c r="B74" s="5" t="s">
        <v>84</v>
      </c>
      <c r="C74" s="46">
        <v>290.66399999999999</v>
      </c>
      <c r="E74" s="8"/>
      <c r="F74" s="8"/>
    </row>
    <row r="75" spans="1:6" s="4" customFormat="1" ht="15">
      <c r="A75" s="3" t="s">
        <v>79</v>
      </c>
      <c r="B75" s="5" t="s">
        <v>85</v>
      </c>
      <c r="C75" s="46">
        <v>290.66399999999999</v>
      </c>
      <c r="E75" s="8"/>
      <c r="F75" s="8"/>
    </row>
    <row r="76" spans="1:6" s="4" customFormat="1" ht="15">
      <c r="A76" s="5"/>
      <c r="B76" s="5" t="s">
        <v>86</v>
      </c>
      <c r="C76" s="46">
        <v>32472</v>
      </c>
      <c r="E76" s="8"/>
      <c r="F76" s="8"/>
    </row>
    <row r="77" spans="1:6" s="4" customFormat="1" ht="15">
      <c r="A77" s="5"/>
      <c r="B77" s="5" t="s">
        <v>87</v>
      </c>
      <c r="C77" s="46">
        <v>58548</v>
      </c>
    </row>
    <row r="78" spans="1:6" s="4" customFormat="1" ht="15">
      <c r="A78" s="28"/>
      <c r="B78" s="5" t="s">
        <v>88</v>
      </c>
      <c r="C78" s="46">
        <v>235.25</v>
      </c>
    </row>
    <row r="79" spans="1:6" s="4" customFormat="1" ht="31.2">
      <c r="A79" s="59" t="s">
        <v>277</v>
      </c>
      <c r="B79" s="30" t="s">
        <v>247</v>
      </c>
      <c r="C79" s="46">
        <v>0</v>
      </c>
    </row>
    <row r="80" spans="1:6" s="4" customFormat="1" ht="18" customHeight="1">
      <c r="A80" s="5"/>
      <c r="B80" s="5" t="s">
        <v>90</v>
      </c>
      <c r="C80" s="46">
        <v>0</v>
      </c>
    </row>
    <row r="81" spans="1:3" s="4" customFormat="1" ht="19.5" customHeight="1">
      <c r="A81" s="3"/>
      <c r="B81" s="5" t="s">
        <v>91</v>
      </c>
      <c r="C81" s="46">
        <v>0</v>
      </c>
    </row>
    <row r="82" spans="1:3" s="4" customFormat="1" ht="15">
      <c r="A82" s="3"/>
      <c r="B82" s="5" t="s">
        <v>92</v>
      </c>
      <c r="C82" s="46">
        <v>216.58</v>
      </c>
    </row>
    <row r="83" spans="1:3" s="4" customFormat="1">
      <c r="A83" s="3"/>
      <c r="B83" s="27" t="s">
        <v>93</v>
      </c>
      <c r="C83" s="46">
        <v>0</v>
      </c>
    </row>
    <row r="84" spans="1:3" s="4" customFormat="1" ht="15">
      <c r="A84" s="3" t="s">
        <v>77</v>
      </c>
      <c r="B84" s="5" t="s">
        <v>94</v>
      </c>
      <c r="C84" s="46">
        <v>1419.74</v>
      </c>
    </row>
    <row r="85" spans="1:3" s="4" customFormat="1" ht="15">
      <c r="A85" s="3" t="s">
        <v>79</v>
      </c>
      <c r="B85" s="5" t="s">
        <v>95</v>
      </c>
      <c r="C85" s="46">
        <v>184.4</v>
      </c>
    </row>
    <row r="86" spans="1:3" s="4" customFormat="1" ht="15">
      <c r="A86" s="3" t="s">
        <v>81</v>
      </c>
      <c r="B86" s="5" t="s">
        <v>96</v>
      </c>
      <c r="C86" s="46">
        <v>339.83</v>
      </c>
    </row>
    <row r="87" spans="1:3" s="4" customFormat="1" ht="15">
      <c r="A87" s="3" t="s">
        <v>0</v>
      </c>
      <c r="B87" s="5" t="s">
        <v>97</v>
      </c>
      <c r="C87" s="46">
        <v>272.56</v>
      </c>
    </row>
    <row r="88" spans="1:3" s="4" customFormat="1" ht="15">
      <c r="A88" s="3" t="s">
        <v>1</v>
      </c>
      <c r="B88" s="5" t="s">
        <v>98</v>
      </c>
      <c r="C88" s="46">
        <v>101.13</v>
      </c>
    </row>
    <row r="89" spans="1:3" s="4" customFormat="1" ht="15">
      <c r="A89" s="3"/>
      <c r="B89" s="5" t="s">
        <v>99</v>
      </c>
      <c r="C89" s="46">
        <v>2904.08</v>
      </c>
    </row>
    <row r="90" spans="1:3" s="4" customFormat="1" ht="31.2">
      <c r="A90" s="3"/>
      <c r="B90" s="27" t="s">
        <v>100</v>
      </c>
      <c r="C90" s="46">
        <v>0</v>
      </c>
    </row>
    <row r="91" spans="1:3" s="4" customFormat="1" ht="15">
      <c r="A91" s="3" t="s">
        <v>77</v>
      </c>
      <c r="B91" s="5" t="s">
        <v>101</v>
      </c>
      <c r="C91" s="46">
        <v>582.85500000000002</v>
      </c>
    </row>
    <row r="92" spans="1:3" s="4" customFormat="1" ht="15">
      <c r="A92" s="3" t="s">
        <v>79</v>
      </c>
      <c r="B92" s="5" t="s">
        <v>102</v>
      </c>
      <c r="C92" s="46">
        <v>184.4</v>
      </c>
    </row>
    <row r="93" spans="1:3" s="4" customFormat="1" ht="15">
      <c r="A93" s="3" t="s">
        <v>81</v>
      </c>
      <c r="B93" s="5" t="s">
        <v>103</v>
      </c>
      <c r="C93" s="46">
        <v>329.84</v>
      </c>
    </row>
    <row r="94" spans="1:3" s="4" customFormat="1" ht="15">
      <c r="A94" s="3" t="s">
        <v>0</v>
      </c>
      <c r="B94" s="5" t="s">
        <v>98</v>
      </c>
      <c r="C94" s="46">
        <v>80.903999999999996</v>
      </c>
    </row>
    <row r="95" spans="1:3" s="4" customFormat="1" ht="15">
      <c r="A95" s="5"/>
      <c r="B95" s="5" t="s">
        <v>104</v>
      </c>
      <c r="C95" s="46">
        <v>670.68000000000006</v>
      </c>
    </row>
    <row r="96" spans="1:3" s="4" customFormat="1">
      <c r="A96" s="5"/>
      <c r="B96" s="27" t="s">
        <v>105</v>
      </c>
      <c r="C96" s="46">
        <v>0</v>
      </c>
    </row>
    <row r="97" spans="1:3" s="4" customFormat="1" ht="15">
      <c r="A97" s="3" t="s">
        <v>77</v>
      </c>
      <c r="B97" s="5" t="s">
        <v>106</v>
      </c>
      <c r="C97" s="46">
        <v>1836.02</v>
      </c>
    </row>
    <row r="98" spans="1:3" s="4" customFormat="1" ht="15">
      <c r="A98" s="3" t="s">
        <v>79</v>
      </c>
      <c r="B98" s="5" t="s">
        <v>98</v>
      </c>
      <c r="C98" s="46">
        <v>40.451999999999998</v>
      </c>
    </row>
    <row r="99" spans="1:3" s="4" customFormat="1">
      <c r="A99" s="3"/>
      <c r="B99" s="27" t="s">
        <v>107</v>
      </c>
      <c r="C99" s="46">
        <v>0</v>
      </c>
    </row>
    <row r="100" spans="1:3" s="4" customFormat="1" ht="15">
      <c r="A100" s="3" t="s">
        <v>77</v>
      </c>
      <c r="B100" s="5" t="s">
        <v>108</v>
      </c>
      <c r="C100" s="46">
        <v>477.56</v>
      </c>
    </row>
    <row r="101" spans="1:3" s="4" customFormat="1" ht="30">
      <c r="A101" s="3" t="s">
        <v>79</v>
      </c>
      <c r="B101" s="5" t="s">
        <v>109</v>
      </c>
      <c r="C101" s="46">
        <v>163.208</v>
      </c>
    </row>
    <row r="102" spans="1:3" s="4" customFormat="1" ht="15">
      <c r="A102" s="3" t="s">
        <v>81</v>
      </c>
      <c r="B102" s="5" t="s">
        <v>110</v>
      </c>
      <c r="C102" s="46">
        <v>199.71</v>
      </c>
    </row>
    <row r="103" spans="1:3" s="4" customFormat="1" ht="15">
      <c r="A103" s="3" t="s">
        <v>0</v>
      </c>
      <c r="B103" s="5" t="s">
        <v>98</v>
      </c>
      <c r="C103" s="46">
        <v>40.451999999999998</v>
      </c>
    </row>
    <row r="104" spans="1:3" s="4" customFormat="1" ht="16.5" customHeight="1">
      <c r="A104" s="3"/>
      <c r="B104" s="5" t="s">
        <v>111</v>
      </c>
      <c r="C104" s="46">
        <v>0</v>
      </c>
    </row>
    <row r="105" spans="1:3" s="4" customFormat="1" ht="15">
      <c r="A105" s="3"/>
      <c r="B105" s="5" t="s">
        <v>112</v>
      </c>
      <c r="C105" s="46">
        <v>475</v>
      </c>
    </row>
    <row r="106" spans="1:3" s="4" customFormat="1" ht="15">
      <c r="A106" s="3"/>
      <c r="B106" s="5" t="s">
        <v>113</v>
      </c>
      <c r="C106" s="46">
        <v>816.04</v>
      </c>
    </row>
    <row r="107" spans="1:3" s="4" customFormat="1" ht="15">
      <c r="A107" s="3"/>
      <c r="B107" s="5" t="s">
        <v>114</v>
      </c>
      <c r="C107" s="46">
        <v>663.48</v>
      </c>
    </row>
    <row r="108" spans="1:3" s="4" customFormat="1" ht="17.25" customHeight="1">
      <c r="A108" s="3"/>
      <c r="B108" s="5" t="s">
        <v>115</v>
      </c>
      <c r="C108" s="46">
        <v>0</v>
      </c>
    </row>
    <row r="109" spans="1:3" s="4" customFormat="1" ht="15">
      <c r="A109" s="3"/>
      <c r="B109" s="5" t="s">
        <v>116</v>
      </c>
      <c r="C109" s="46">
        <v>223.56</v>
      </c>
    </row>
    <row r="110" spans="1:3" s="4" customFormat="1" ht="15">
      <c r="A110" s="3"/>
      <c r="B110" s="5" t="s">
        <v>117</v>
      </c>
      <c r="C110" s="46">
        <v>0</v>
      </c>
    </row>
    <row r="111" spans="1:3" s="4" customFormat="1" ht="31.2">
      <c r="A111" s="3"/>
      <c r="B111" s="27" t="s">
        <v>118</v>
      </c>
      <c r="C111" s="46">
        <v>0</v>
      </c>
    </row>
    <row r="112" spans="1:3" s="4" customFormat="1" ht="20.25" customHeight="1">
      <c r="A112" s="3" t="s">
        <v>77</v>
      </c>
      <c r="B112" s="5" t="s">
        <v>119</v>
      </c>
      <c r="C112" s="46">
        <v>514.24</v>
      </c>
    </row>
    <row r="113" spans="1:3" s="4" customFormat="1" ht="15">
      <c r="A113" s="3" t="s">
        <v>79</v>
      </c>
      <c r="B113" s="5" t="s">
        <v>120</v>
      </c>
      <c r="C113" s="46">
        <v>739.64</v>
      </c>
    </row>
    <row r="114" spans="1:3" s="4" customFormat="1" ht="15">
      <c r="A114" s="3" t="s">
        <v>81</v>
      </c>
      <c r="B114" s="5" t="s">
        <v>121</v>
      </c>
      <c r="C114" s="46">
        <v>1165.71</v>
      </c>
    </row>
    <row r="115" spans="1:3" s="4" customFormat="1" ht="15">
      <c r="A115" s="3" t="s">
        <v>0</v>
      </c>
      <c r="B115" s="5" t="s">
        <v>122</v>
      </c>
      <c r="C115" s="46">
        <v>184.4</v>
      </c>
    </row>
    <row r="116" spans="1:3" s="4" customFormat="1" ht="15">
      <c r="A116" s="3" t="s">
        <v>1</v>
      </c>
      <c r="B116" s="5" t="s">
        <v>98</v>
      </c>
      <c r="C116" s="46">
        <v>202.26</v>
      </c>
    </row>
    <row r="117" spans="1:3" s="4" customFormat="1" ht="15">
      <c r="A117" s="3"/>
      <c r="B117" s="5" t="s">
        <v>123</v>
      </c>
      <c r="C117" s="46">
        <v>2929.86</v>
      </c>
    </row>
    <row r="118" spans="1:3" s="4" customFormat="1" ht="15">
      <c r="A118" s="3"/>
      <c r="B118" s="5" t="s">
        <v>124</v>
      </c>
      <c r="C118" s="46">
        <v>995.22</v>
      </c>
    </row>
    <row r="119" spans="1:3" s="4" customFormat="1" ht="15">
      <c r="A119" s="3"/>
      <c r="B119" s="5" t="s">
        <v>125</v>
      </c>
      <c r="C119" s="46">
        <v>111.78</v>
      </c>
    </row>
    <row r="120" spans="1:3" s="4" customFormat="1" ht="15">
      <c r="A120" s="3"/>
      <c r="B120" s="5" t="s">
        <v>126</v>
      </c>
      <c r="C120" s="46">
        <v>223.56</v>
      </c>
    </row>
    <row r="121" spans="1:3" s="4" customFormat="1" ht="15.75" customHeight="1">
      <c r="A121" s="3"/>
      <c r="B121" s="5" t="s">
        <v>127</v>
      </c>
      <c r="C121" s="46">
        <v>1836.02</v>
      </c>
    </row>
    <row r="122" spans="1:3" s="4" customFormat="1" ht="15">
      <c r="A122" s="3"/>
      <c r="B122" s="5" t="s">
        <v>128</v>
      </c>
      <c r="C122" s="46">
        <v>40.451999999999998</v>
      </c>
    </row>
    <row r="123" spans="1:3" s="4" customFormat="1" ht="15">
      <c r="A123" s="3"/>
      <c r="B123" s="5" t="s">
        <v>129</v>
      </c>
      <c r="C123" s="46">
        <v>1836.02</v>
      </c>
    </row>
    <row r="124" spans="1:3" s="4" customFormat="1" ht="15">
      <c r="A124" s="3"/>
      <c r="B124" s="5" t="s">
        <v>130</v>
      </c>
      <c r="C124" s="46">
        <v>20.225999999999999</v>
      </c>
    </row>
    <row r="125" spans="1:3" s="4" customFormat="1" ht="15">
      <c r="A125" s="3"/>
      <c r="B125" s="5" t="s">
        <v>131</v>
      </c>
      <c r="C125" s="46">
        <v>0</v>
      </c>
    </row>
    <row r="126" spans="1:3" s="4" customFormat="1" ht="19.5" customHeight="1">
      <c r="A126" s="3"/>
      <c r="B126" s="5" t="s">
        <v>132</v>
      </c>
      <c r="C126" s="46">
        <v>0</v>
      </c>
    </row>
    <row r="127" spans="1:3" s="4" customFormat="1">
      <c r="A127" s="3"/>
      <c r="B127" s="27" t="s">
        <v>133</v>
      </c>
      <c r="C127" s="46">
        <v>0</v>
      </c>
    </row>
    <row r="128" spans="1:3" s="4" customFormat="1" ht="17.25" customHeight="1">
      <c r="A128" s="3" t="s">
        <v>77</v>
      </c>
      <c r="B128" s="5" t="s">
        <v>119</v>
      </c>
      <c r="C128" s="46">
        <v>329.84</v>
      </c>
    </row>
    <row r="129" spans="1:3" s="4" customFormat="1" ht="15">
      <c r="A129" s="3" t="s">
        <v>79</v>
      </c>
      <c r="B129" s="5" t="s">
        <v>134</v>
      </c>
      <c r="C129" s="46">
        <v>269.31</v>
      </c>
    </row>
    <row r="130" spans="1:3" s="4" customFormat="1" ht="15">
      <c r="A130" s="3" t="s">
        <v>81</v>
      </c>
      <c r="B130" s="5" t="s">
        <v>135</v>
      </c>
      <c r="C130" s="46">
        <v>577.75</v>
      </c>
    </row>
    <row r="131" spans="1:3" s="4" customFormat="1" ht="15">
      <c r="A131" s="3" t="s">
        <v>0</v>
      </c>
      <c r="B131" s="5" t="s">
        <v>136</v>
      </c>
      <c r="C131" s="46">
        <v>184.4</v>
      </c>
    </row>
    <row r="132" spans="1:3" s="4" customFormat="1" ht="15">
      <c r="A132" s="3" t="s">
        <v>1</v>
      </c>
      <c r="B132" s="5" t="s">
        <v>98</v>
      </c>
      <c r="C132" s="46">
        <v>40.451999999999998</v>
      </c>
    </row>
    <row r="133" spans="1:3" s="4" customFormat="1" ht="18" customHeight="1">
      <c r="A133" s="3"/>
      <c r="B133" s="5" t="s">
        <v>137</v>
      </c>
      <c r="C133" s="46">
        <v>2101.41</v>
      </c>
    </row>
    <row r="134" spans="1:3" s="4" customFormat="1" ht="18" customHeight="1">
      <c r="A134" s="3"/>
      <c r="B134" s="5" t="s">
        <v>138</v>
      </c>
      <c r="C134" s="46">
        <v>0</v>
      </c>
    </row>
    <row r="135" spans="1:3" s="4" customFormat="1" ht="15">
      <c r="A135" s="3"/>
      <c r="B135" s="5" t="s">
        <v>139</v>
      </c>
      <c r="C135" s="46">
        <v>250.51799999999997</v>
      </c>
    </row>
    <row r="136" spans="1:3" s="4" customFormat="1" ht="15">
      <c r="A136" s="3"/>
      <c r="B136" s="5" t="s">
        <v>124</v>
      </c>
      <c r="C136" s="46">
        <v>663.48</v>
      </c>
    </row>
    <row r="137" spans="1:3" s="4" customFormat="1" ht="15">
      <c r="A137" s="3"/>
      <c r="B137" s="5" t="s">
        <v>140</v>
      </c>
      <c r="C137" s="51">
        <v>0</v>
      </c>
    </row>
    <row r="138" spans="1:3" s="4" customFormat="1" ht="15">
      <c r="A138" s="3"/>
      <c r="B138" s="5" t="s">
        <v>141</v>
      </c>
      <c r="C138" s="46">
        <v>111.78</v>
      </c>
    </row>
    <row r="139" spans="1:3" s="4" customFormat="1" ht="15">
      <c r="A139" s="3"/>
      <c r="B139" s="5" t="s">
        <v>92</v>
      </c>
      <c r="C139" s="46">
        <v>111.78</v>
      </c>
    </row>
    <row r="140" spans="1:3" s="4" customFormat="1" ht="15">
      <c r="A140" s="3"/>
      <c r="B140" s="5" t="s">
        <v>142</v>
      </c>
      <c r="C140" s="46">
        <v>816.04</v>
      </c>
    </row>
    <row r="141" spans="1:3" s="4" customFormat="1" ht="15">
      <c r="A141" s="3"/>
      <c r="B141" s="5" t="s">
        <v>143</v>
      </c>
      <c r="C141" s="46">
        <v>663.48</v>
      </c>
    </row>
    <row r="142" spans="1:3" s="4" customFormat="1" ht="15">
      <c r="A142" s="3"/>
      <c r="B142" s="5" t="s">
        <v>116</v>
      </c>
      <c r="C142" s="46">
        <v>111.78</v>
      </c>
    </row>
    <row r="143" spans="1:3" s="4" customFormat="1" ht="15">
      <c r="A143" s="3"/>
      <c r="B143" s="5" t="s">
        <v>144</v>
      </c>
      <c r="C143" s="51">
        <v>726.02</v>
      </c>
    </row>
    <row r="144" spans="1:3" s="4" customFormat="1" ht="15">
      <c r="A144" s="3"/>
      <c r="B144" s="4" t="s">
        <v>145</v>
      </c>
      <c r="C144" s="46">
        <v>223.56</v>
      </c>
    </row>
    <row r="145" spans="1:3" s="4" customFormat="1" ht="15.75" customHeight="1">
      <c r="A145" s="3"/>
      <c r="B145" s="5" t="s">
        <v>146</v>
      </c>
      <c r="C145" s="46">
        <v>918.01</v>
      </c>
    </row>
    <row r="146" spans="1:3" s="4" customFormat="1" ht="15">
      <c r="A146" s="3"/>
      <c r="B146" s="5" t="s">
        <v>98</v>
      </c>
      <c r="C146" s="46">
        <v>40.451999999999998</v>
      </c>
    </row>
    <row r="147" spans="1:3" s="4" customFormat="1" ht="15">
      <c r="A147" s="3"/>
      <c r="B147" s="4" t="s">
        <v>147</v>
      </c>
      <c r="C147" s="46">
        <v>918.01</v>
      </c>
    </row>
    <row r="148" spans="1:3" s="4" customFormat="1" ht="15">
      <c r="A148" s="3"/>
      <c r="B148" s="5" t="s">
        <v>148</v>
      </c>
      <c r="C148" s="46">
        <v>20.225999999999999</v>
      </c>
    </row>
    <row r="149" spans="1:3" s="4" customFormat="1" ht="15">
      <c r="A149" s="3"/>
      <c r="B149" s="5" t="s">
        <v>149</v>
      </c>
      <c r="C149" s="46">
        <v>3394.16</v>
      </c>
    </row>
    <row r="150" spans="1:3" s="4" customFormat="1" ht="15">
      <c r="A150" s="3"/>
      <c r="B150" s="5" t="s">
        <v>150</v>
      </c>
      <c r="C150" s="46">
        <v>1658.7</v>
      </c>
    </row>
    <row r="151" spans="1:3" s="4" customFormat="1" ht="15">
      <c r="A151" s="3"/>
      <c r="B151" s="5" t="s">
        <v>151</v>
      </c>
      <c r="C151" s="46">
        <v>918.01</v>
      </c>
    </row>
    <row r="152" spans="1:3" s="31" customFormat="1" ht="15">
      <c r="A152" s="3"/>
      <c r="B152" s="5" t="s">
        <v>152</v>
      </c>
      <c r="C152" s="46">
        <v>20.225999999999999</v>
      </c>
    </row>
    <row r="153" spans="1:3" s="31" customFormat="1" ht="15">
      <c r="A153" s="3"/>
      <c r="B153" s="5" t="s">
        <v>153</v>
      </c>
      <c r="C153" s="46">
        <v>223.56</v>
      </c>
    </row>
    <row r="154" spans="1:3" s="31" customFormat="1" ht="31.2">
      <c r="A154" s="3"/>
      <c r="B154" s="30" t="s">
        <v>154</v>
      </c>
      <c r="C154" s="46">
        <v>0</v>
      </c>
    </row>
    <row r="155" spans="1:3" s="31" customFormat="1" ht="20.25" customHeight="1">
      <c r="A155" s="3" t="s">
        <v>77</v>
      </c>
      <c r="B155" s="29" t="s">
        <v>155</v>
      </c>
      <c r="C155" s="46">
        <v>4908.34</v>
      </c>
    </row>
    <row r="156" spans="1:3" s="31" customFormat="1" ht="15">
      <c r="A156" s="3" t="s">
        <v>79</v>
      </c>
      <c r="B156" s="29" t="s">
        <v>156</v>
      </c>
      <c r="C156" s="46">
        <v>199.71</v>
      </c>
    </row>
    <row r="157" spans="1:3" s="31" customFormat="1" ht="15">
      <c r="A157" s="3" t="s">
        <v>81</v>
      </c>
      <c r="B157" s="29" t="s">
        <v>157</v>
      </c>
      <c r="C157" s="46">
        <v>70.400000000000006</v>
      </c>
    </row>
    <row r="158" spans="1:3" s="31" customFormat="1" ht="15">
      <c r="A158" s="3" t="s">
        <v>0</v>
      </c>
      <c r="B158" s="29" t="s">
        <v>158</v>
      </c>
      <c r="C158" s="46">
        <v>918.01</v>
      </c>
    </row>
    <row r="159" spans="1:3" s="31" customFormat="1" ht="15">
      <c r="A159" s="3" t="s">
        <v>1</v>
      </c>
      <c r="B159" s="29" t="s">
        <v>159</v>
      </c>
      <c r="C159" s="46">
        <v>918.01</v>
      </c>
    </row>
    <row r="160" spans="1:3" s="31" customFormat="1" ht="15">
      <c r="A160" s="3" t="s">
        <v>2</v>
      </c>
      <c r="B160" s="29" t="s">
        <v>98</v>
      </c>
      <c r="C160" s="46">
        <v>161.80799999999999</v>
      </c>
    </row>
    <row r="161" spans="1:3" s="31" customFormat="1" ht="30">
      <c r="A161" s="3"/>
      <c r="B161" s="29" t="s">
        <v>160</v>
      </c>
      <c r="C161" s="46">
        <v>1836.02</v>
      </c>
    </row>
    <row r="162" spans="1:3" s="31" customFormat="1" ht="21" customHeight="1">
      <c r="A162" s="3"/>
      <c r="B162" s="29" t="s">
        <v>161</v>
      </c>
      <c r="C162" s="46">
        <v>40.451999999999998</v>
      </c>
    </row>
    <row r="163" spans="1:3" s="31" customFormat="1">
      <c r="A163" s="3"/>
      <c r="B163" s="30" t="s">
        <v>162</v>
      </c>
      <c r="C163" s="46">
        <v>0</v>
      </c>
    </row>
    <row r="164" spans="1:3" s="31" customFormat="1" ht="15">
      <c r="A164" s="3" t="s">
        <v>77</v>
      </c>
      <c r="B164" s="29" t="s">
        <v>163</v>
      </c>
      <c r="C164" s="46">
        <v>2001.08</v>
      </c>
    </row>
    <row r="165" spans="1:3" s="31" customFormat="1" ht="15">
      <c r="A165" s="3" t="s">
        <v>79</v>
      </c>
      <c r="B165" s="29" t="s">
        <v>164</v>
      </c>
      <c r="C165" s="46">
        <v>1000.54</v>
      </c>
    </row>
    <row r="166" spans="1:3" s="31" customFormat="1" ht="15">
      <c r="A166" s="3" t="s">
        <v>81</v>
      </c>
      <c r="B166" s="29" t="s">
        <v>165</v>
      </c>
      <c r="C166" s="46">
        <v>500.27</v>
      </c>
    </row>
    <row r="167" spans="1:3" s="31" customFormat="1" ht="15">
      <c r="A167" s="3" t="s">
        <v>0</v>
      </c>
      <c r="B167" s="29" t="s">
        <v>166</v>
      </c>
      <c r="C167" s="46">
        <v>809.5</v>
      </c>
    </row>
    <row r="168" spans="1:3" s="31" customFormat="1" ht="15">
      <c r="A168" s="3" t="s">
        <v>1</v>
      </c>
      <c r="B168" s="29" t="s">
        <v>167</v>
      </c>
      <c r="C168" s="46">
        <v>142.06</v>
      </c>
    </row>
    <row r="169" spans="1:3" s="31" customFormat="1" ht="17.399999999999999">
      <c r="A169" s="3" t="s">
        <v>2</v>
      </c>
      <c r="B169" s="29" t="s">
        <v>238</v>
      </c>
      <c r="C169" s="46">
        <v>88.38</v>
      </c>
    </row>
    <row r="170" spans="1:3" s="31" customFormat="1" ht="15">
      <c r="A170" s="3" t="s">
        <v>3</v>
      </c>
      <c r="B170" s="29" t="s">
        <v>168</v>
      </c>
      <c r="C170" s="46">
        <v>1124.1600000000001</v>
      </c>
    </row>
    <row r="171" spans="1:3" s="31" customFormat="1" ht="15">
      <c r="A171" s="3" t="s">
        <v>4</v>
      </c>
      <c r="B171" s="29" t="s">
        <v>169</v>
      </c>
      <c r="C171" s="46">
        <v>809.5</v>
      </c>
    </row>
    <row r="172" spans="1:3" s="31" customFormat="1" ht="15">
      <c r="A172" s="3" t="s">
        <v>5</v>
      </c>
      <c r="B172" s="29" t="s">
        <v>124</v>
      </c>
      <c r="C172" s="46">
        <v>663.48</v>
      </c>
    </row>
    <row r="173" spans="1:3" s="31" customFormat="1" ht="20.25" customHeight="1">
      <c r="A173" s="3"/>
      <c r="B173" s="29" t="s">
        <v>170</v>
      </c>
      <c r="C173" s="46">
        <v>918.01</v>
      </c>
    </row>
    <row r="174" spans="1:3" s="31" customFormat="1" ht="15">
      <c r="A174" s="3"/>
      <c r="B174" s="29" t="s">
        <v>171</v>
      </c>
      <c r="C174" s="46">
        <v>20.225999999999999</v>
      </c>
    </row>
    <row r="175" spans="1:3" s="31" customFormat="1">
      <c r="A175" s="59" t="s">
        <v>278</v>
      </c>
      <c r="B175" s="30" t="s">
        <v>248</v>
      </c>
      <c r="C175" s="46"/>
    </row>
    <row r="176" spans="1:3" s="31" customFormat="1" ht="30">
      <c r="A176" s="3"/>
      <c r="B176" s="5" t="s">
        <v>172</v>
      </c>
      <c r="C176" s="46">
        <v>906.48</v>
      </c>
    </row>
    <row r="177" spans="1:3" s="31" customFormat="1" ht="15">
      <c r="A177" s="3"/>
      <c r="B177" s="5" t="s">
        <v>173</v>
      </c>
      <c r="C177" s="46">
        <v>289.76</v>
      </c>
    </row>
    <row r="178" spans="1:3" s="31" customFormat="1" ht="15">
      <c r="A178" s="3"/>
      <c r="B178" s="5" t="s">
        <v>174</v>
      </c>
      <c r="C178" s="46">
        <v>129.46</v>
      </c>
    </row>
    <row r="179" spans="1:3" s="31" customFormat="1" ht="15">
      <c r="A179" s="3"/>
      <c r="B179" s="5" t="s">
        <v>175</v>
      </c>
      <c r="C179" s="46">
        <v>266.56</v>
      </c>
    </row>
    <row r="180" spans="1:3" s="31" customFormat="1" ht="15">
      <c r="A180" s="3"/>
      <c r="B180" s="5" t="s">
        <v>176</v>
      </c>
      <c r="C180" s="46">
        <v>133.28</v>
      </c>
    </row>
    <row r="181" spans="1:3" s="31" customFormat="1" ht="30">
      <c r="A181" s="3"/>
      <c r="B181" s="5" t="s">
        <v>177</v>
      </c>
      <c r="C181" s="46">
        <v>2071.433</v>
      </c>
    </row>
    <row r="182" spans="1:3" s="31" customFormat="1" ht="15">
      <c r="A182" s="3"/>
      <c r="B182" s="5" t="s">
        <v>178</v>
      </c>
      <c r="C182" s="46">
        <v>126.97</v>
      </c>
    </row>
    <row r="183" spans="1:3" s="31" customFormat="1" ht="15">
      <c r="A183" s="3"/>
      <c r="B183" s="5" t="s">
        <v>179</v>
      </c>
      <c r="C183" s="46">
        <v>868.1178000000001</v>
      </c>
    </row>
    <row r="184" spans="1:3" s="31" customFormat="1" ht="15.75" customHeight="1">
      <c r="A184" s="5"/>
      <c r="B184" s="5" t="s">
        <v>180</v>
      </c>
      <c r="C184" s="46">
        <v>201.11</v>
      </c>
    </row>
    <row r="185" spans="1:3" s="31" customFormat="1" ht="15">
      <c r="A185" s="3"/>
      <c r="B185" s="5" t="s">
        <v>181</v>
      </c>
      <c r="C185" s="46">
        <v>86.1</v>
      </c>
    </row>
    <row r="186" spans="1:3" s="31" customFormat="1" ht="15">
      <c r="A186" s="3"/>
      <c r="B186" s="5" t="s">
        <v>182</v>
      </c>
      <c r="C186" s="46">
        <v>44.65</v>
      </c>
    </row>
    <row r="187" spans="1:3" s="31" customFormat="1" ht="15">
      <c r="A187" s="3"/>
      <c r="B187" s="5" t="s">
        <v>183</v>
      </c>
      <c r="C187" s="46">
        <v>0</v>
      </c>
    </row>
    <row r="188" spans="1:3" s="31" customFormat="1" ht="15">
      <c r="A188" s="3"/>
      <c r="B188" s="5" t="s">
        <v>184</v>
      </c>
      <c r="C188" s="46">
        <v>169.65199999999999</v>
      </c>
    </row>
    <row r="189" spans="1:3" s="31" customFormat="1" ht="15">
      <c r="A189" s="3"/>
      <c r="B189" s="5" t="s">
        <v>185</v>
      </c>
      <c r="C189" s="46">
        <v>716.38</v>
      </c>
    </row>
    <row r="190" spans="1:3" s="31" customFormat="1" ht="15">
      <c r="A190" s="3"/>
      <c r="B190" s="5" t="s">
        <v>186</v>
      </c>
      <c r="C190" s="46">
        <v>0</v>
      </c>
    </row>
    <row r="191" spans="1:3" s="31" customFormat="1" ht="15">
      <c r="A191" s="3"/>
      <c r="B191" s="5" t="s">
        <v>187</v>
      </c>
      <c r="C191" s="46">
        <v>0</v>
      </c>
    </row>
    <row r="192" spans="1:3" s="31" customFormat="1" ht="15">
      <c r="A192" s="3"/>
      <c r="B192" s="5" t="s">
        <v>188</v>
      </c>
      <c r="C192" s="46">
        <v>528.9</v>
      </c>
    </row>
    <row r="193" spans="1:3" s="31" customFormat="1" ht="15">
      <c r="A193" s="3"/>
      <c r="B193" s="5" t="s">
        <v>189</v>
      </c>
      <c r="C193" s="46">
        <v>17060.64</v>
      </c>
    </row>
    <row r="194" spans="1:3" s="31" customFormat="1" ht="15">
      <c r="A194" s="3"/>
      <c r="B194" s="5" t="s">
        <v>190</v>
      </c>
      <c r="C194" s="46">
        <v>8216.42</v>
      </c>
    </row>
    <row r="195" spans="1:3" s="31" customFormat="1" ht="30">
      <c r="A195" s="3"/>
      <c r="B195" s="32" t="s">
        <v>191</v>
      </c>
      <c r="C195" s="46">
        <v>0</v>
      </c>
    </row>
    <row r="196" spans="1:3" s="31" customFormat="1" ht="15">
      <c r="A196" s="3"/>
      <c r="B196" s="32" t="s">
        <v>192</v>
      </c>
      <c r="C196" s="46">
        <v>1662.8</v>
      </c>
    </row>
    <row r="197" spans="1:3" s="31" customFormat="1" ht="15">
      <c r="A197" s="3"/>
      <c r="B197" s="5" t="s">
        <v>193</v>
      </c>
      <c r="C197" s="46">
        <v>0</v>
      </c>
    </row>
    <row r="198" spans="1:3" s="31" customFormat="1" ht="15">
      <c r="A198" s="3"/>
      <c r="B198" s="5" t="s">
        <v>194</v>
      </c>
      <c r="C198" s="46">
        <v>388.416</v>
      </c>
    </row>
    <row r="199" spans="1:3" s="31" customFormat="1" ht="15">
      <c r="A199" s="3"/>
      <c r="B199" s="5" t="s">
        <v>195</v>
      </c>
      <c r="C199" s="46">
        <v>3883.8</v>
      </c>
    </row>
    <row r="200" spans="1:3" s="31" customFormat="1" ht="15">
      <c r="A200" s="3"/>
      <c r="B200" s="5" t="s">
        <v>196</v>
      </c>
      <c r="C200" s="46">
        <v>8300</v>
      </c>
    </row>
    <row r="201" spans="1:3" s="31" customFormat="1" ht="15">
      <c r="A201" s="3"/>
      <c r="B201" s="5" t="s">
        <v>197</v>
      </c>
      <c r="C201" s="46">
        <v>0</v>
      </c>
    </row>
    <row r="202" spans="1:3" s="31" customFormat="1">
      <c r="A202" s="10"/>
      <c r="B202" s="5" t="s">
        <v>198</v>
      </c>
      <c r="C202" s="46">
        <v>2974.56</v>
      </c>
    </row>
    <row r="203" spans="1:3" s="31" customFormat="1">
      <c r="A203" s="10"/>
      <c r="B203" s="5" t="s">
        <v>199</v>
      </c>
      <c r="C203" s="46">
        <v>22121.05</v>
      </c>
    </row>
    <row r="204" spans="1:3" s="31" customFormat="1">
      <c r="A204" s="10"/>
      <c r="B204" s="5" t="s">
        <v>200</v>
      </c>
      <c r="C204" s="46">
        <v>624.24</v>
      </c>
    </row>
    <row r="205" spans="1:3" s="31" customFormat="1">
      <c r="A205" s="10"/>
      <c r="B205" s="5" t="s">
        <v>201</v>
      </c>
      <c r="C205" s="46">
        <v>0</v>
      </c>
    </row>
    <row r="206" spans="1:3" s="31" customFormat="1" ht="30">
      <c r="A206" s="10"/>
      <c r="B206" s="5" t="s">
        <v>202</v>
      </c>
      <c r="C206" s="46">
        <v>675.6</v>
      </c>
    </row>
    <row r="207" spans="1:3" s="31" customFormat="1">
      <c r="A207" s="10"/>
      <c r="B207" s="5" t="s">
        <v>203</v>
      </c>
      <c r="C207" s="46">
        <v>624.24</v>
      </c>
    </row>
    <row r="208" spans="1:3" s="31" customFormat="1">
      <c r="A208" s="10"/>
      <c r="B208" s="5" t="s">
        <v>204</v>
      </c>
      <c r="C208" s="46">
        <v>342.24</v>
      </c>
    </row>
    <row r="209" spans="1:104" s="31" customFormat="1">
      <c r="A209" s="10"/>
      <c r="B209" s="5" t="s">
        <v>205</v>
      </c>
      <c r="C209" s="46">
        <v>5577.3</v>
      </c>
    </row>
    <row r="210" spans="1:104" s="31" customFormat="1">
      <c r="A210" s="10"/>
      <c r="B210" s="5" t="s">
        <v>206</v>
      </c>
      <c r="C210" s="46">
        <v>400.96350000000001</v>
      </c>
    </row>
    <row r="211" spans="1:104" s="31" customFormat="1">
      <c r="A211" s="10"/>
      <c r="B211" s="5" t="s">
        <v>207</v>
      </c>
      <c r="C211" s="46">
        <v>8300</v>
      </c>
    </row>
    <row r="212" spans="1:104" s="31" customFormat="1" ht="30">
      <c r="A212" s="10"/>
      <c r="B212" s="5" t="s">
        <v>208</v>
      </c>
      <c r="C212" s="46">
        <v>1939.52</v>
      </c>
    </row>
    <row r="213" spans="1:104" s="31" customFormat="1" ht="30">
      <c r="A213" s="10"/>
      <c r="B213" s="5" t="s">
        <v>209</v>
      </c>
      <c r="C213" s="46">
        <v>4.05558</v>
      </c>
    </row>
    <row r="214" spans="1:104" s="31" customFormat="1">
      <c r="A214" s="10"/>
      <c r="B214" s="32" t="s">
        <v>210</v>
      </c>
      <c r="C214" s="46">
        <v>3792.18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</row>
    <row r="215" spans="1:104" s="31" customFormat="1">
      <c r="A215" s="10"/>
      <c r="B215" s="5" t="s">
        <v>211</v>
      </c>
      <c r="C215" s="46">
        <v>0</v>
      </c>
    </row>
    <row r="216" spans="1:104" s="31" customFormat="1" ht="22.5" customHeight="1">
      <c r="A216" s="10"/>
      <c r="B216" s="5" t="s">
        <v>212</v>
      </c>
      <c r="C216" s="46">
        <v>901.26400000000001</v>
      </c>
    </row>
    <row r="217" spans="1:104" s="31" customFormat="1" ht="20.25" customHeight="1">
      <c r="A217" s="10"/>
      <c r="B217" s="5" t="s">
        <v>213</v>
      </c>
      <c r="C217" s="46">
        <v>88.08</v>
      </c>
    </row>
    <row r="218" spans="1:104" s="31" customFormat="1">
      <c r="A218" s="10"/>
      <c r="B218" s="5" t="s">
        <v>214</v>
      </c>
      <c r="C218" s="46">
        <v>20856.989999999998</v>
      </c>
    </row>
    <row r="219" spans="1:104" s="31" customFormat="1">
      <c r="A219" s="10"/>
      <c r="B219" s="5" t="s">
        <v>215</v>
      </c>
      <c r="C219" s="46">
        <v>359.3</v>
      </c>
    </row>
    <row r="220" spans="1:104" s="31" customFormat="1">
      <c r="A220" s="10"/>
      <c r="B220" s="5" t="s">
        <v>216</v>
      </c>
      <c r="C220" s="46">
        <v>98.013300000000001</v>
      </c>
    </row>
    <row r="221" spans="1:104" s="31" customFormat="1">
      <c r="A221" s="10"/>
      <c r="B221" s="5" t="s">
        <v>217</v>
      </c>
      <c r="C221" s="46">
        <v>266.56</v>
      </c>
    </row>
    <row r="222" spans="1:104" s="31" customFormat="1">
      <c r="A222" s="10"/>
      <c r="B222" s="5" t="s">
        <v>218</v>
      </c>
      <c r="C222" s="46">
        <v>366.29</v>
      </c>
    </row>
    <row r="223" spans="1:104" s="31" customFormat="1">
      <c r="A223" s="10"/>
      <c r="B223" s="5" t="s">
        <v>219</v>
      </c>
      <c r="C223" s="46">
        <v>120295.77</v>
      </c>
    </row>
    <row r="224" spans="1:104" s="31" customFormat="1" ht="30">
      <c r="A224" s="10"/>
      <c r="B224" s="2" t="s">
        <v>220</v>
      </c>
      <c r="C224" s="46">
        <v>0</v>
      </c>
    </row>
    <row r="225" spans="1:6" s="31" customFormat="1">
      <c r="A225" s="10"/>
      <c r="B225" s="2" t="s">
        <v>221</v>
      </c>
      <c r="C225" s="46">
        <v>2816.45</v>
      </c>
    </row>
    <row r="226" spans="1:6" s="31" customFormat="1">
      <c r="A226" s="10"/>
      <c r="B226" s="2" t="s">
        <v>222</v>
      </c>
      <c r="C226" s="46">
        <v>1941.48</v>
      </c>
    </row>
    <row r="227" spans="1:6" s="31" customFormat="1">
      <c r="A227" s="10"/>
      <c r="B227" s="5" t="s">
        <v>223</v>
      </c>
      <c r="C227" s="46">
        <v>129.46</v>
      </c>
    </row>
    <row r="228" spans="1:6" s="31" customFormat="1">
      <c r="A228" s="10"/>
      <c r="B228" s="2" t="s">
        <v>224</v>
      </c>
      <c r="C228" s="46">
        <v>323.65000000000003</v>
      </c>
    </row>
    <row r="229" spans="1:6" s="31" customFormat="1" ht="17.25" customHeight="1">
      <c r="A229" s="10"/>
      <c r="B229" s="2" t="s">
        <v>225</v>
      </c>
      <c r="C229" s="46">
        <v>2123.2399999999998</v>
      </c>
    </row>
    <row r="230" spans="1:6" s="31" customFormat="1">
      <c r="A230" s="10"/>
      <c r="B230" s="5" t="s">
        <v>226</v>
      </c>
      <c r="C230" s="46">
        <v>3715.6699999999996</v>
      </c>
    </row>
    <row r="231" spans="1:6" s="31" customFormat="1">
      <c r="A231" s="10"/>
      <c r="B231" s="2" t="s">
        <v>227</v>
      </c>
      <c r="C231" s="46">
        <v>164.4</v>
      </c>
    </row>
    <row r="232" spans="1:6" s="31" customFormat="1" ht="30">
      <c r="A232" s="10"/>
      <c r="B232" s="2" t="s">
        <v>228</v>
      </c>
      <c r="C232" s="46">
        <v>358.19</v>
      </c>
    </row>
    <row r="233" spans="1:6" s="31" customFormat="1" ht="30">
      <c r="A233" s="10"/>
      <c r="B233" s="5" t="s">
        <v>229</v>
      </c>
      <c r="C233" s="46">
        <v>0</v>
      </c>
    </row>
    <row r="234" spans="1:6" s="31" customFormat="1">
      <c r="A234" s="10"/>
      <c r="B234" s="27" t="s">
        <v>230</v>
      </c>
      <c r="C234" s="46">
        <v>287217</v>
      </c>
    </row>
    <row r="235" spans="1:6" s="31" customFormat="1">
      <c r="A235" s="10"/>
      <c r="B235" s="27" t="s">
        <v>279</v>
      </c>
      <c r="C235" s="12">
        <f>SUM(C68:C234)</f>
        <v>683992.67217999976</v>
      </c>
    </row>
    <row r="236" spans="1:6" s="4" customFormat="1" ht="16.2" thickBot="1">
      <c r="A236" s="3">
        <v>11</v>
      </c>
      <c r="B236" s="15" t="s">
        <v>231</v>
      </c>
      <c r="C236" s="12">
        <v>433349.28</v>
      </c>
    </row>
    <row r="237" spans="1:6" s="4" customFormat="1" ht="16.2" thickBot="1">
      <c r="A237" s="33">
        <v>12</v>
      </c>
      <c r="B237" s="34" t="s">
        <v>232</v>
      </c>
      <c r="C237" s="52">
        <f>C236+C235+C65+C58+C57+C56+C53+C46+C38+C26+C18</f>
        <v>3374750.5830799998</v>
      </c>
    </row>
    <row r="238" spans="1:6" s="43" customFormat="1" ht="13.8">
      <c r="A238" s="38"/>
      <c r="B238" s="39" t="s">
        <v>239</v>
      </c>
      <c r="C238" s="40">
        <v>2836811.04</v>
      </c>
      <c r="D238" s="41"/>
      <c r="E238" s="42"/>
      <c r="F238" s="42"/>
    </row>
    <row r="239" spans="1:6" s="1" customFormat="1" ht="13.8">
      <c r="A239" s="38"/>
      <c r="B239" s="39" t="s">
        <v>240</v>
      </c>
      <c r="C239" s="40">
        <v>2850657.56</v>
      </c>
      <c r="D239" s="44"/>
      <c r="E239" s="44"/>
      <c r="F239" s="44"/>
    </row>
    <row r="240" spans="1:6" s="1" customFormat="1" ht="13.8">
      <c r="A240" s="38"/>
      <c r="B240" s="39" t="s">
        <v>241</v>
      </c>
      <c r="C240" s="40">
        <v>67263</v>
      </c>
      <c r="D240" s="44"/>
      <c r="E240" s="44"/>
      <c r="F240" s="44"/>
    </row>
    <row r="241" spans="1:6" s="1" customFormat="1" ht="13.8">
      <c r="A241" s="38"/>
      <c r="B241" s="39" t="s">
        <v>242</v>
      </c>
      <c r="C241" s="40">
        <v>14654.16</v>
      </c>
      <c r="D241" s="44"/>
      <c r="E241" s="44"/>
      <c r="F241" s="44"/>
    </row>
    <row r="242" spans="1:6" s="1" customFormat="1" ht="13.8">
      <c r="A242" s="38"/>
      <c r="B242" s="64" t="s">
        <v>286</v>
      </c>
      <c r="C242" s="40">
        <v>134089.59</v>
      </c>
      <c r="D242" s="44"/>
      <c r="E242" s="44"/>
      <c r="F242" s="44"/>
    </row>
    <row r="243" spans="1:6" s="1" customFormat="1" ht="13.8">
      <c r="A243" s="38"/>
      <c r="B243" s="39" t="s">
        <v>244</v>
      </c>
      <c r="C243" s="45">
        <f>C239+C241+C242-C237</f>
        <v>-375349.27307999972</v>
      </c>
      <c r="D243" s="42"/>
      <c r="E243" s="42"/>
      <c r="F243" s="42"/>
    </row>
    <row r="244" spans="1:6" s="1" customFormat="1" ht="13.8">
      <c r="A244" s="38"/>
      <c r="B244" s="39" t="s">
        <v>243</v>
      </c>
      <c r="C244" s="45">
        <f>C243+C5</f>
        <v>-268105.8406066664</v>
      </c>
      <c r="D244" s="42"/>
      <c r="E244" s="42"/>
      <c r="F244" s="42"/>
    </row>
  </sheetData>
  <mergeCells count="3">
    <mergeCell ref="A1:B1"/>
    <mergeCell ref="A2:B2"/>
    <mergeCell ref="A3:B3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2021-01-13T02:36:51Z</dcterms:created>
  <dcterms:modified xsi:type="dcterms:W3CDTF">2021-03-22T09:29:28Z</dcterms:modified>
</cp:coreProperties>
</file>